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70" windowWidth="13335" windowHeight="769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(2)'!$A$1:$F$87</definedName>
  </definedNames>
  <calcPr calcId="144525"/>
</workbook>
</file>

<file path=xl/calcChain.xml><?xml version="1.0" encoding="utf-8"?>
<calcChain xmlns="http://schemas.openxmlformats.org/spreadsheetml/2006/main">
  <c r="F87" i="4" l="1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E78" i="4"/>
  <c r="E85" i="4" l="1"/>
  <c r="E83" i="4"/>
  <c r="E80" i="4"/>
  <c r="E76" i="4"/>
  <c r="E72" i="4"/>
  <c r="E67" i="4" s="1"/>
  <c r="E70" i="4"/>
  <c r="E68" i="4"/>
  <c r="E65" i="4"/>
  <c r="E63" i="4"/>
  <c r="E60" i="4"/>
  <c r="E58" i="4"/>
  <c r="E56" i="4"/>
  <c r="E54" i="4"/>
  <c r="E52" i="4"/>
  <c r="E50" i="4"/>
  <c r="E48" i="4"/>
  <c r="E47" i="4" s="1"/>
  <c r="E45" i="4"/>
  <c r="E40" i="4"/>
  <c r="E38" i="4"/>
  <c r="E36" i="4"/>
  <c r="E34" i="4"/>
  <c r="E32" i="4"/>
  <c r="E30" i="4"/>
  <c r="E28" i="4"/>
  <c r="E25" i="4"/>
  <c r="E22" i="4"/>
  <c r="E20" i="4"/>
  <c r="E18" i="4"/>
  <c r="E16" i="4"/>
  <c r="E14" i="4"/>
  <c r="E13" i="4" s="1"/>
  <c r="E11" i="4"/>
  <c r="E9" i="4"/>
  <c r="E8" i="4" s="1"/>
  <c r="E62" i="4" l="1"/>
  <c r="E24" i="4"/>
  <c r="E87" i="4" s="1"/>
  <c r="D85" i="4"/>
  <c r="D25" i="4" l="1"/>
  <c r="D40" i="4" l="1"/>
  <c r="D32" i="4" l="1"/>
  <c r="D22" i="4"/>
  <c r="D65" i="4" l="1"/>
  <c r="D63" i="4" l="1"/>
  <c r="D62" i="4" s="1"/>
  <c r="D60" i="4" l="1"/>
  <c r="D58" i="4" l="1"/>
  <c r="D16" i="4" l="1"/>
  <c r="D54" i="4" l="1"/>
  <c r="D47" i="4" s="1"/>
  <c r="D43" i="4" l="1"/>
  <c r="D30" i="4" l="1"/>
  <c r="D28" i="4"/>
  <c r="D20" i="4" l="1"/>
  <c r="D38" i="4"/>
  <c r="D56" i="4"/>
  <c r="D52" i="4"/>
  <c r="D50" i="4"/>
  <c r="D48" i="4"/>
  <c r="D83" i="4"/>
  <c r="D80" i="4"/>
  <c r="D78" i="4"/>
  <c r="D76" i="4"/>
  <c r="D72" i="4"/>
  <c r="D70" i="4"/>
  <c r="D68" i="4"/>
  <c r="D36" i="4"/>
  <c r="D34" i="4"/>
  <c r="D45" i="4"/>
  <c r="D18" i="4"/>
  <c r="D14" i="4"/>
  <c r="D13" i="4" s="1"/>
  <c r="D11" i="4"/>
  <c r="D9" i="4"/>
  <c r="D24" i="4" l="1"/>
  <c r="D67" i="4"/>
  <c r="D8" i="4"/>
  <c r="D87" i="4" l="1"/>
</calcChain>
</file>

<file path=xl/sharedStrings.xml><?xml version="1.0" encoding="utf-8"?>
<sst xmlns="http://schemas.openxmlformats.org/spreadsheetml/2006/main" count="130" uniqueCount="96">
  <si>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</si>
  <si>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</si>
  <si>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</si>
  <si>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</si>
  <si>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</si>
  <si>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</si>
  <si>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</si>
  <si>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</si>
  <si>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</si>
  <si>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</si>
  <si>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</si>
  <si>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</si>
  <si>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</si>
  <si>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</si>
  <si>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</si>
  <si>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</si>
  <si>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</si>
  <si>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</si>
  <si>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</si>
  <si>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</si>
  <si>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</si>
  <si>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</si>
  <si>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</si>
  <si>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</si>
  <si>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</si>
  <si>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</si>
  <si>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</si>
  <si>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</si>
  <si>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</si>
  <si>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</si>
  <si>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</si>
  <si>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</si>
  <si>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</si>
  <si>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</si>
  <si>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</si>
  <si>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</si>
  <si>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</si>
  <si>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</si>
  <si>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</si>
  <si>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</si>
  <si>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</si>
  <si>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</si>
  <si>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</si>
  <si>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</si>
  <si>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</si>
  <si>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</si>
  <si>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</si>
  <si>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</si>
  <si>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</si>
  <si>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</si>
  <si>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Создание условий для организации досуга жителей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</si>
  <si>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</si>
  <si>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</si>
  <si>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</si>
  <si>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</si>
  <si>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04 0 04 20130</t>
  </si>
  <si>
    <t>04 0 05 20140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</si>
  <si>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</si>
  <si>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</si>
  <si>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</si>
  <si>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</si>
  <si>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</si>
  <si>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</si>
  <si>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</si>
  <si>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</si>
  <si>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</si>
  <si>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</si>
  <si>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</si>
  <si>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</si>
  <si>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02 0 01 72440</t>
  </si>
  <si>
    <t>02 0 01 74790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</si>
  <si>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</si>
  <si>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</si>
  <si>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</si>
  <si>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</si>
  <si>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</si>
  <si>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03 0 05 72040</t>
  </si>
  <si>
    <t>Субсидия "Государственная поддержка молодых семей ЯО в приобретении (строительстве) жилья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</si>
  <si>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</si>
  <si>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</si>
  <si>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</si>
  <si>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</si>
  <si>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</si>
  <si>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Субсидия на формирование современной городской среды</t>
  </si>
  <si>
    <t>02.0.01.R5550</t>
  </si>
  <si>
    <t>03.0.01.R5550</t>
  </si>
  <si>
    <t>Бюджетные инвестиции в объекты капитального строительства государственной (муниципальной) собственности</t>
  </si>
  <si>
    <t>Приложение  № 2</t>
  </si>
  <si>
    <t>04 0 06 74430</t>
  </si>
  <si>
    <t>06 0 01 R0200</t>
  </si>
  <si>
    <t>06 0 01 20300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</si>
  <si>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2017 год</t>
  </si>
  <si>
    <t>% исполнения</t>
  </si>
  <si>
    <t>Утверждено                   (руб.)</t>
  </si>
  <si>
    <t>Исполнено                (руб.)</t>
  </si>
  <si>
    <t>от 17.04.2018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</si>
</sst>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4" fontId="0" fillId="0" borderId="0" xfId="0" applyNumberFormat="1" applyFill="1"/>
    <xf numFmtId="4" fontId="11" fillId="0" borderId="0" xfId="0" applyNumberFormat="1" applyFont="1" applyFill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view="pageBreakPreview" zoomScale="150" zoomScaleNormal="100" zoomScaleSheetLayoutView="150" workbookViewId="0">
      <selection activeCell="A8" sqref="A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5703125" style="27" customWidth="1"/>
    <col min="6" max="7" width="9.140625" style="1"/>
    <col min="8" max="9" width="13.7109375" style="1" bestFit="1" customWidth="1"/>
    <col min="10" max="16384" width="9.140625" style="1"/>
  </cols>
  <sheetData>
    <row r="1" spans="1:9" ht="15" customHeight="1" x14ac:dyDescent="0.25">
      <c r="B1" s="40" t="s">
        <v>87</v>
      </c>
      <c r="C1" s="40"/>
      <c r="D1" s="40"/>
      <c r="E1" s="40"/>
      <c r="F1" s="40"/>
    </row>
    <row r="2" spans="1:9" ht="15" customHeight="1" x14ac:dyDescent="0.25">
      <c r="B2" s="40" t="s">
        <v>21</v>
      </c>
      <c r="C2" s="40"/>
      <c r="D2" s="40"/>
      <c r="E2" s="40"/>
      <c r="F2" s="40"/>
    </row>
    <row r="3" spans="1:9" ht="15.75" x14ac:dyDescent="0.25">
      <c r="A3" s="2"/>
      <c r="B3" s="41" t="s">
        <v>22</v>
      </c>
      <c r="C3" s="41"/>
      <c r="D3" s="41"/>
      <c r="E3" s="41"/>
      <c r="F3" s="41"/>
    </row>
    <row r="4" spans="1:9" ht="12" customHeight="1" x14ac:dyDescent="0.25">
      <c r="A4" s="2"/>
      <c r="B4" s="41" t="s">
        <v>95</v>
      </c>
      <c r="C4" s="41"/>
      <c r="D4" s="41"/>
      <c r="E4" s="41"/>
      <c r="F4" s="41"/>
    </row>
    <row r="5" spans="1:9" ht="80.25" customHeight="1" x14ac:dyDescent="0.3">
      <c r="A5" s="42" t="s">
        <v>91</v>
      </c>
      <c r="B5" s="42"/>
      <c r="C5" s="42"/>
      <c r="D5" s="42"/>
      <c r="E5" s="42"/>
      <c r="F5" s="42"/>
    </row>
    <row r="6" spans="1:9" ht="15" customHeight="1" x14ac:dyDescent="0.25">
      <c r="A6" s="43" t="s">
        <v>0</v>
      </c>
      <c r="B6" s="43" t="s">
        <v>1</v>
      </c>
      <c r="C6" s="43" t="s">
        <v>2</v>
      </c>
      <c r="D6" s="43" t="s">
        <v>93</v>
      </c>
      <c r="E6" s="43" t="s">
        <v>94</v>
      </c>
      <c r="F6" s="43" t="s">
        <v>92</v>
      </c>
    </row>
    <row r="7" spans="1:9" ht="25.5" customHeight="1" x14ac:dyDescent="0.25">
      <c r="A7" s="44"/>
      <c r="B7" s="44"/>
      <c r="C7" s="44"/>
      <c r="D7" s="44"/>
      <c r="E7" s="44"/>
      <c r="F7" s="44"/>
    </row>
    <row r="8" spans="1:9" ht="40.5" customHeight="1" x14ac:dyDescent="0.25">
      <c r="A8" s="5" t="s">
        <v>3</v>
      </c>
      <c r="B8" s="6" t="s">
        <v>31</v>
      </c>
      <c r="C8" s="4"/>
      <c r="D8" s="7">
        <f>D9+D11</f>
        <v>194000</v>
      </c>
      <c r="E8" s="7">
        <f t="shared" ref="E8" si="0">E9+E11</f>
        <v>163235.56</v>
      </c>
      <c r="F8" s="38">
        <f>E8/D8*100</f>
        <v>84.142041237113403</v>
      </c>
      <c r="I8" s="36"/>
    </row>
    <row r="9" spans="1:9" ht="38.25" x14ac:dyDescent="0.25">
      <c r="A9" s="8" t="s">
        <v>6</v>
      </c>
      <c r="B9" s="30" t="s">
        <v>36</v>
      </c>
      <c r="C9" s="4"/>
      <c r="D9" s="9">
        <f>D10</f>
        <v>174000</v>
      </c>
      <c r="E9" s="9">
        <f t="shared" ref="E9" si="1">E10</f>
        <v>143236</v>
      </c>
      <c r="F9" s="39">
        <f t="shared" ref="F9:F72" si="2">E9/D9*100</f>
        <v>82.319540229885064</v>
      </c>
    </row>
    <row r="10" spans="1:9" ht="25.5" x14ac:dyDescent="0.25">
      <c r="A10" s="10" t="s">
        <v>5</v>
      </c>
      <c r="B10" s="4"/>
      <c r="C10" s="11">
        <v>200</v>
      </c>
      <c r="D10" s="12">
        <v>174000</v>
      </c>
      <c r="E10" s="12">
        <v>143236</v>
      </c>
      <c r="F10" s="39">
        <f t="shared" si="2"/>
        <v>82.319540229885064</v>
      </c>
    </row>
    <row r="11" spans="1:9" ht="25.5" x14ac:dyDescent="0.25">
      <c r="A11" s="8" t="s">
        <v>4</v>
      </c>
      <c r="B11" s="30" t="s">
        <v>67</v>
      </c>
      <c r="C11" s="4"/>
      <c r="D11" s="9">
        <f>D12</f>
        <v>20000</v>
      </c>
      <c r="E11" s="9">
        <f t="shared" ref="E11" si="3">E12</f>
        <v>19999.560000000001</v>
      </c>
      <c r="F11" s="39">
        <f t="shared" si="2"/>
        <v>99.997799999999998</v>
      </c>
    </row>
    <row r="12" spans="1:9" ht="25.5" x14ac:dyDescent="0.25">
      <c r="A12" s="10" t="s">
        <v>5</v>
      </c>
      <c r="B12" s="6"/>
      <c r="C12" s="11">
        <v>200</v>
      </c>
      <c r="D12" s="12">
        <v>20000</v>
      </c>
      <c r="E12" s="12">
        <v>19999.560000000001</v>
      </c>
      <c r="F12" s="39">
        <f t="shared" si="2"/>
        <v>99.997799999999998</v>
      </c>
    </row>
    <row r="13" spans="1:9" ht="24.75" customHeight="1" x14ac:dyDescent="0.25">
      <c r="A13" s="5" t="s">
        <v>23</v>
      </c>
      <c r="B13" s="13" t="s">
        <v>45</v>
      </c>
      <c r="C13" s="4"/>
      <c r="D13" s="7">
        <f>D14+D16+D18+D20+D22</f>
        <v>7362849.1699999999</v>
      </c>
      <c r="E13" s="7">
        <f t="shared" ref="E13" si="4">E14+E16+E18+E20+E22</f>
        <v>6808629.29</v>
      </c>
      <c r="F13" s="38">
        <f t="shared" si="2"/>
        <v>92.472752501053876</v>
      </c>
    </row>
    <row r="14" spans="1:9" ht="25.5" x14ac:dyDescent="0.25">
      <c r="A14" s="8" t="s">
        <v>34</v>
      </c>
      <c r="B14" s="30" t="s">
        <v>35</v>
      </c>
      <c r="C14" s="14"/>
      <c r="D14" s="12">
        <f>D15</f>
        <v>2386435.17</v>
      </c>
      <c r="E14" s="12">
        <f t="shared" ref="E14" si="5">E15</f>
        <v>2105135.83</v>
      </c>
      <c r="F14" s="39">
        <f t="shared" si="2"/>
        <v>88.212571473290851</v>
      </c>
    </row>
    <row r="15" spans="1:9" ht="25.5" x14ac:dyDescent="0.25">
      <c r="A15" s="10" t="s">
        <v>5</v>
      </c>
      <c r="B15" s="15"/>
      <c r="C15" s="11">
        <v>200</v>
      </c>
      <c r="D15" s="12">
        <v>2386435.17</v>
      </c>
      <c r="E15" s="12">
        <v>2105135.83</v>
      </c>
      <c r="F15" s="39">
        <f t="shared" si="2"/>
        <v>88.212571473290851</v>
      </c>
    </row>
    <row r="16" spans="1:9" ht="25.5" x14ac:dyDescent="0.25">
      <c r="A16" s="8" t="s">
        <v>37</v>
      </c>
      <c r="B16" s="4" t="s">
        <v>39</v>
      </c>
      <c r="C16" s="16"/>
      <c r="D16" s="9">
        <f>D17</f>
        <v>2066625</v>
      </c>
      <c r="E16" s="9">
        <f t="shared" ref="E16" si="6">E17</f>
        <v>1793704.46</v>
      </c>
      <c r="F16" s="39">
        <f t="shared" si="2"/>
        <v>86.793901167362236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  <c r="E17" s="12">
        <v>1793704.46</v>
      </c>
      <c r="F17" s="39">
        <f t="shared" si="2"/>
        <v>86.793901167362236</v>
      </c>
    </row>
    <row r="18" spans="1:6" x14ac:dyDescent="0.25">
      <c r="A18" s="8" t="s">
        <v>7</v>
      </c>
      <c r="B18" s="4" t="s">
        <v>69</v>
      </c>
      <c r="C18" s="16"/>
      <c r="D18" s="28">
        <f>D19</f>
        <v>1970000</v>
      </c>
      <c r="E18" s="28">
        <f t="shared" ref="E18" si="7">E19</f>
        <v>1970000</v>
      </c>
      <c r="F18" s="39">
        <f t="shared" si="2"/>
        <v>100</v>
      </c>
    </row>
    <row r="19" spans="1:6" ht="25.5" x14ac:dyDescent="0.25">
      <c r="A19" s="10" t="s">
        <v>5</v>
      </c>
      <c r="B19" s="15"/>
      <c r="C19" s="11">
        <v>200</v>
      </c>
      <c r="D19" s="12">
        <v>1970000</v>
      </c>
      <c r="E19" s="12">
        <v>1970000</v>
      </c>
      <c r="F19" s="39">
        <f t="shared" si="2"/>
        <v>100</v>
      </c>
    </row>
    <row r="20" spans="1:6" ht="38.25" hidden="1" x14ac:dyDescent="0.25">
      <c r="A20" s="8" t="s">
        <v>68</v>
      </c>
      <c r="B20" s="4" t="s">
        <v>70</v>
      </c>
      <c r="C20" s="16"/>
      <c r="D20" s="28">
        <f>D21</f>
        <v>0</v>
      </c>
      <c r="E20" s="28">
        <f t="shared" ref="E20" si="8">E21</f>
        <v>0</v>
      </c>
      <c r="F20" s="39" t="e">
        <f t="shared" si="2"/>
        <v>#DIV/0!</v>
      </c>
    </row>
    <row r="21" spans="1:6" ht="25.5" hidden="1" x14ac:dyDescent="0.25">
      <c r="A21" s="10" t="s">
        <v>5</v>
      </c>
      <c r="B21" s="15"/>
      <c r="C21" s="11">
        <v>200</v>
      </c>
      <c r="D21" s="12"/>
      <c r="E21" s="12"/>
      <c r="F21" s="39" t="e">
        <f t="shared" si="2"/>
        <v>#DIV/0!</v>
      </c>
    </row>
    <row r="22" spans="1:6" x14ac:dyDescent="0.25">
      <c r="A22" s="10" t="s">
        <v>83</v>
      </c>
      <c r="B22" s="15" t="s">
        <v>84</v>
      </c>
      <c r="C22" s="4"/>
      <c r="D22" s="12">
        <f>D23</f>
        <v>939789</v>
      </c>
      <c r="E22" s="12">
        <f t="shared" ref="E22" si="9">E23</f>
        <v>939789</v>
      </c>
      <c r="F22" s="39">
        <f t="shared" si="2"/>
        <v>100</v>
      </c>
    </row>
    <row r="23" spans="1:6" ht="25.5" x14ac:dyDescent="0.25">
      <c r="A23" s="10" t="s">
        <v>5</v>
      </c>
      <c r="B23" s="15"/>
      <c r="C23" s="4">
        <v>200</v>
      </c>
      <c r="D23" s="12">
        <v>939789</v>
      </c>
      <c r="E23" s="12">
        <v>939789</v>
      </c>
      <c r="F23" s="39">
        <f t="shared" si="2"/>
        <v>100</v>
      </c>
    </row>
    <row r="24" spans="1:6" ht="27" x14ac:dyDescent="0.25">
      <c r="A24" s="5" t="s">
        <v>24</v>
      </c>
      <c r="B24" s="13" t="s">
        <v>44</v>
      </c>
      <c r="C24" s="16"/>
      <c r="D24" s="7">
        <f>D40+D28+D30+D32+D45+D25+D34+D36+D38+D43</f>
        <v>5798051.4399999995</v>
      </c>
      <c r="E24" s="7">
        <f t="shared" ref="E24" si="10">E40+E28+E30+E32+E45+E25+E34+E36+E38+E43</f>
        <v>5564018.7000000002</v>
      </c>
      <c r="F24" s="38">
        <f t="shared" si="2"/>
        <v>95.963596694133514</v>
      </c>
    </row>
    <row r="25" spans="1:6" x14ac:dyDescent="0.25">
      <c r="A25" s="8" t="s">
        <v>9</v>
      </c>
      <c r="B25" s="4" t="s">
        <v>40</v>
      </c>
      <c r="C25" s="4"/>
      <c r="D25" s="9">
        <f>D26+D27</f>
        <v>3208636.67</v>
      </c>
      <c r="E25" s="9">
        <f t="shared" ref="E25" si="11">E26+E27</f>
        <v>2999410.16</v>
      </c>
      <c r="F25" s="39">
        <f t="shared" si="2"/>
        <v>93.479270745852332</v>
      </c>
    </row>
    <row r="26" spans="1:6" ht="25.5" x14ac:dyDescent="0.25">
      <c r="A26" s="10" t="s">
        <v>5</v>
      </c>
      <c r="B26" s="4"/>
      <c r="C26" s="11">
        <v>200</v>
      </c>
      <c r="D26" s="9">
        <v>3207650.15</v>
      </c>
      <c r="E26" s="9">
        <v>2998423.64</v>
      </c>
      <c r="F26" s="39">
        <f t="shared" si="2"/>
        <v>93.477265280940941</v>
      </c>
    </row>
    <row r="27" spans="1:6" x14ac:dyDescent="0.25">
      <c r="A27" s="10" t="s">
        <v>18</v>
      </c>
      <c r="B27" s="4"/>
      <c r="C27" s="14">
        <v>800</v>
      </c>
      <c r="D27" s="9">
        <v>986.52</v>
      </c>
      <c r="E27" s="9">
        <v>986.52</v>
      </c>
      <c r="F27" s="39">
        <f t="shared" si="2"/>
        <v>100</v>
      </c>
    </row>
    <row r="28" spans="1:6" ht="38.25" hidden="1" x14ac:dyDescent="0.25">
      <c r="A28" s="8" t="s">
        <v>71</v>
      </c>
      <c r="B28" s="4" t="s">
        <v>73</v>
      </c>
      <c r="C28" s="4"/>
      <c r="D28" s="9">
        <f>D29</f>
        <v>0</v>
      </c>
      <c r="E28" s="9">
        <f t="shared" ref="E28" si="12">E29</f>
        <v>0</v>
      </c>
      <c r="F28" s="39" t="e">
        <f t="shared" si="2"/>
        <v>#DIV/0!</v>
      </c>
    </row>
    <row r="29" spans="1:6" ht="25.5" hidden="1" x14ac:dyDescent="0.25">
      <c r="A29" s="10" t="s">
        <v>5</v>
      </c>
      <c r="B29" s="4"/>
      <c r="C29" s="11">
        <v>200</v>
      </c>
      <c r="D29" s="9"/>
      <c r="E29" s="9"/>
      <c r="F29" s="39" t="e">
        <f t="shared" si="2"/>
        <v>#DIV/0!</v>
      </c>
    </row>
    <row r="30" spans="1:6" ht="25.5" x14ac:dyDescent="0.25">
      <c r="A30" s="10" t="s">
        <v>72</v>
      </c>
      <c r="B30" s="4" t="s">
        <v>74</v>
      </c>
      <c r="C30" s="11"/>
      <c r="D30" s="9">
        <f>D31</f>
        <v>360000</v>
      </c>
      <c r="E30" s="9">
        <f t="shared" ref="E30" si="13">E31</f>
        <v>360000</v>
      </c>
      <c r="F30" s="39">
        <f t="shared" si="2"/>
        <v>100</v>
      </c>
    </row>
    <row r="31" spans="1:6" ht="25.5" x14ac:dyDescent="0.25">
      <c r="A31" s="10" t="s">
        <v>5</v>
      </c>
      <c r="B31" s="4"/>
      <c r="C31" s="11">
        <v>200</v>
      </c>
      <c r="D31" s="9">
        <v>360000</v>
      </c>
      <c r="E31" s="9">
        <v>360000</v>
      </c>
      <c r="F31" s="39">
        <f t="shared" si="2"/>
        <v>100</v>
      </c>
    </row>
    <row r="32" spans="1:6" x14ac:dyDescent="0.25">
      <c r="A32" s="10" t="s">
        <v>83</v>
      </c>
      <c r="B32" s="4" t="s">
        <v>85</v>
      </c>
      <c r="C32" s="11"/>
      <c r="D32" s="9">
        <f>D33</f>
        <v>343635.04</v>
      </c>
      <c r="E32" s="9">
        <f t="shared" ref="E32" si="14">E33</f>
        <v>329547</v>
      </c>
      <c r="F32" s="39">
        <f t="shared" si="2"/>
        <v>95.90029002863038</v>
      </c>
    </row>
    <row r="33" spans="1:6" ht="25.5" x14ac:dyDescent="0.25">
      <c r="A33" s="10" t="s">
        <v>5</v>
      </c>
      <c r="B33" s="4"/>
      <c r="C33" s="11">
        <v>200</v>
      </c>
      <c r="D33" s="9">
        <v>343635.04</v>
      </c>
      <c r="E33" s="9">
        <v>329547</v>
      </c>
      <c r="F33" s="39">
        <f t="shared" si="2"/>
        <v>95.90029002863038</v>
      </c>
    </row>
    <row r="34" spans="1:6" x14ac:dyDescent="0.25">
      <c r="A34" s="8" t="s">
        <v>10</v>
      </c>
      <c r="B34" s="4" t="s">
        <v>38</v>
      </c>
      <c r="C34" s="31"/>
      <c r="D34" s="28">
        <f>D35</f>
        <v>232841.33</v>
      </c>
      <c r="E34" s="28">
        <f t="shared" ref="E34" si="15">E35</f>
        <v>232841.33</v>
      </c>
      <c r="F34" s="39">
        <f t="shared" si="2"/>
        <v>100</v>
      </c>
    </row>
    <row r="35" spans="1:6" ht="26.25" x14ac:dyDescent="0.25">
      <c r="A35" s="17" t="s">
        <v>5</v>
      </c>
      <c r="B35" s="4"/>
      <c r="C35" s="11">
        <v>200</v>
      </c>
      <c r="D35" s="12">
        <v>232841.33</v>
      </c>
      <c r="E35" s="12">
        <v>232841.33</v>
      </c>
      <c r="F35" s="39">
        <f t="shared" si="2"/>
        <v>100</v>
      </c>
    </row>
    <row r="36" spans="1:6" x14ac:dyDescent="0.25">
      <c r="A36" s="8" t="s">
        <v>11</v>
      </c>
      <c r="B36" s="4" t="s">
        <v>41</v>
      </c>
      <c r="C36" s="4"/>
      <c r="D36" s="9">
        <f>D37</f>
        <v>87510</v>
      </c>
      <c r="E36" s="9">
        <f t="shared" ref="E36" si="16">E37</f>
        <v>87510</v>
      </c>
      <c r="F36" s="39">
        <f t="shared" si="2"/>
        <v>100</v>
      </c>
    </row>
    <row r="37" spans="1:6" ht="25.5" x14ac:dyDescent="0.25">
      <c r="A37" s="10" t="s">
        <v>5</v>
      </c>
      <c r="B37" s="4"/>
      <c r="C37" s="11">
        <v>200</v>
      </c>
      <c r="D37" s="12">
        <v>87510</v>
      </c>
      <c r="E37" s="12">
        <v>87510</v>
      </c>
      <c r="F37" s="39">
        <f t="shared" si="2"/>
        <v>100</v>
      </c>
    </row>
    <row r="38" spans="1:6" ht="25.5" x14ac:dyDescent="0.25">
      <c r="A38" s="8" t="s">
        <v>26</v>
      </c>
      <c r="B38" s="15" t="s">
        <v>42</v>
      </c>
      <c r="C38" s="16"/>
      <c r="D38" s="9">
        <f>D39</f>
        <v>691324.5</v>
      </c>
      <c r="E38" s="9">
        <f t="shared" ref="E38" si="17">E39</f>
        <v>691324.5</v>
      </c>
      <c r="F38" s="39">
        <f t="shared" si="2"/>
        <v>100</v>
      </c>
    </row>
    <row r="39" spans="1:6" ht="26.25" x14ac:dyDescent="0.25">
      <c r="A39" s="17" t="s">
        <v>5</v>
      </c>
      <c r="B39" s="15"/>
      <c r="C39" s="11">
        <v>200</v>
      </c>
      <c r="D39" s="12">
        <v>691324.5</v>
      </c>
      <c r="E39" s="12">
        <v>691324.5</v>
      </c>
      <c r="F39" s="39">
        <f t="shared" si="2"/>
        <v>100</v>
      </c>
    </row>
    <row r="40" spans="1:6" ht="25.5" x14ac:dyDescent="0.25">
      <c r="A40" s="8" t="s">
        <v>8</v>
      </c>
      <c r="B40" s="15" t="s">
        <v>43</v>
      </c>
      <c r="C40" s="16"/>
      <c r="D40" s="9">
        <f>D41+D42</f>
        <v>628000</v>
      </c>
      <c r="E40" s="9">
        <f t="shared" ref="E40" si="18">E41+E42</f>
        <v>628000</v>
      </c>
      <c r="F40" s="39">
        <f t="shared" si="2"/>
        <v>100</v>
      </c>
    </row>
    <row r="41" spans="1:6" ht="25.5" x14ac:dyDescent="0.25">
      <c r="A41" s="10" t="s">
        <v>5</v>
      </c>
      <c r="B41" s="15"/>
      <c r="C41" s="11">
        <v>200</v>
      </c>
      <c r="D41" s="12">
        <v>201131.44</v>
      </c>
      <c r="E41" s="12">
        <v>201131.44</v>
      </c>
      <c r="F41" s="39">
        <f t="shared" si="2"/>
        <v>100</v>
      </c>
    </row>
    <row r="42" spans="1:6" ht="25.5" x14ac:dyDescent="0.25">
      <c r="A42" s="10" t="s">
        <v>86</v>
      </c>
      <c r="B42" s="15"/>
      <c r="C42" s="11">
        <v>400</v>
      </c>
      <c r="D42" s="12">
        <v>426868.56</v>
      </c>
      <c r="E42" s="12">
        <v>426868.56</v>
      </c>
      <c r="F42" s="39">
        <f t="shared" si="2"/>
        <v>100</v>
      </c>
    </row>
    <row r="43" spans="1:6" ht="38.25" x14ac:dyDescent="0.25">
      <c r="A43" s="8" t="s">
        <v>75</v>
      </c>
      <c r="B43" s="15" t="s">
        <v>76</v>
      </c>
      <c r="C43" s="16"/>
      <c r="D43" s="12">
        <f>D44</f>
        <v>191031</v>
      </c>
      <c r="E43" s="12">
        <v>191030.61</v>
      </c>
      <c r="F43" s="39">
        <f t="shared" si="2"/>
        <v>99.999795844653477</v>
      </c>
    </row>
    <row r="44" spans="1:6" ht="25.5" x14ac:dyDescent="0.25">
      <c r="A44" s="10" t="s">
        <v>5</v>
      </c>
      <c r="B44" s="15"/>
      <c r="C44" s="11">
        <v>200</v>
      </c>
      <c r="D44" s="12">
        <v>191031</v>
      </c>
      <c r="E44" s="12">
        <v>191031</v>
      </c>
      <c r="F44" s="39">
        <f t="shared" si="2"/>
        <v>100</v>
      </c>
    </row>
    <row r="45" spans="1:6" ht="25.5" x14ac:dyDescent="0.25">
      <c r="A45" s="8" t="s">
        <v>25</v>
      </c>
      <c r="B45" s="4" t="s">
        <v>46</v>
      </c>
      <c r="C45" s="16"/>
      <c r="D45" s="9">
        <f>D46</f>
        <v>55072.9</v>
      </c>
      <c r="E45" s="9">
        <f t="shared" ref="E45" si="19">E46</f>
        <v>44355.1</v>
      </c>
      <c r="F45" s="39">
        <f t="shared" si="2"/>
        <v>80.538885731457754</v>
      </c>
    </row>
    <row r="46" spans="1:6" ht="25.5" x14ac:dyDescent="0.25">
      <c r="A46" s="10" t="s">
        <v>5</v>
      </c>
      <c r="B46" s="4"/>
      <c r="C46" s="11">
        <v>200</v>
      </c>
      <c r="D46" s="12">
        <v>55072.9</v>
      </c>
      <c r="E46" s="12">
        <v>44355.1</v>
      </c>
      <c r="F46" s="39">
        <f t="shared" si="2"/>
        <v>80.538885731457754</v>
      </c>
    </row>
    <row r="47" spans="1:6" ht="27.75" customHeight="1" x14ac:dyDescent="0.25">
      <c r="A47" s="5" t="s">
        <v>27</v>
      </c>
      <c r="B47" s="13" t="s">
        <v>32</v>
      </c>
      <c r="C47" s="4"/>
      <c r="D47" s="7">
        <f>D48+D50+D52+D54+D56+D58+D60</f>
        <v>1924142.42</v>
      </c>
      <c r="E47" s="7">
        <f t="shared" ref="E47" si="20">E48+E50+E52+E54+E56+E58+E60</f>
        <v>1924142.42</v>
      </c>
      <c r="F47" s="38">
        <f t="shared" si="2"/>
        <v>100</v>
      </c>
    </row>
    <row r="48" spans="1:6" ht="26.25" customHeight="1" x14ac:dyDescent="0.25">
      <c r="A48" s="8" t="s">
        <v>47</v>
      </c>
      <c r="B48" s="15" t="s">
        <v>52</v>
      </c>
      <c r="C48" s="4"/>
      <c r="D48" s="9">
        <f>D49</f>
        <v>84132</v>
      </c>
      <c r="E48" s="9">
        <f t="shared" ref="E48" si="21">E49</f>
        <v>84132</v>
      </c>
      <c r="F48" s="39">
        <f t="shared" si="2"/>
        <v>100</v>
      </c>
    </row>
    <row r="49" spans="1:6" ht="13.5" customHeight="1" x14ac:dyDescent="0.25">
      <c r="A49" s="10" t="s">
        <v>12</v>
      </c>
      <c r="B49" s="15"/>
      <c r="C49" s="14">
        <v>500</v>
      </c>
      <c r="D49" s="18">
        <v>84132</v>
      </c>
      <c r="E49" s="18">
        <v>84132</v>
      </c>
      <c r="F49" s="39">
        <f t="shared" si="2"/>
        <v>100</v>
      </c>
    </row>
    <row r="50" spans="1:6" ht="27.75" customHeight="1" x14ac:dyDescent="0.25">
      <c r="A50" s="8" t="s">
        <v>48</v>
      </c>
      <c r="B50" s="15" t="s">
        <v>53</v>
      </c>
      <c r="C50" s="4"/>
      <c r="D50" s="9">
        <f>D51</f>
        <v>74784</v>
      </c>
      <c r="E50" s="9">
        <f t="shared" ref="E50" si="22">E51</f>
        <v>74784</v>
      </c>
      <c r="F50" s="39">
        <f t="shared" si="2"/>
        <v>100</v>
      </c>
    </row>
    <row r="51" spans="1:6" ht="17.25" customHeight="1" x14ac:dyDescent="0.25">
      <c r="A51" s="10" t="s">
        <v>12</v>
      </c>
      <c r="B51" s="15"/>
      <c r="C51" s="14">
        <v>500</v>
      </c>
      <c r="D51" s="9">
        <v>74784</v>
      </c>
      <c r="E51" s="9">
        <v>74784</v>
      </c>
      <c r="F51" s="39">
        <f t="shared" si="2"/>
        <v>100</v>
      </c>
    </row>
    <row r="52" spans="1:6" ht="27.75" customHeight="1" x14ac:dyDescent="0.25">
      <c r="A52" s="8" t="s">
        <v>49</v>
      </c>
      <c r="B52" s="15" t="s">
        <v>54</v>
      </c>
      <c r="C52" s="4"/>
      <c r="D52" s="9">
        <f>D53</f>
        <v>1000236</v>
      </c>
      <c r="E52" s="9">
        <f t="shared" ref="E52" si="23">E53</f>
        <v>1000236</v>
      </c>
      <c r="F52" s="39">
        <f t="shared" si="2"/>
        <v>100</v>
      </c>
    </row>
    <row r="53" spans="1:6" ht="15.75" customHeight="1" x14ac:dyDescent="0.25">
      <c r="A53" s="10" t="s">
        <v>12</v>
      </c>
      <c r="B53" s="15"/>
      <c r="C53" s="14">
        <v>500</v>
      </c>
      <c r="D53" s="9">
        <v>1000236</v>
      </c>
      <c r="E53" s="9">
        <v>1000236</v>
      </c>
      <c r="F53" s="39">
        <f t="shared" si="2"/>
        <v>100</v>
      </c>
    </row>
    <row r="54" spans="1:6" x14ac:dyDescent="0.25">
      <c r="A54" s="8" t="s">
        <v>50</v>
      </c>
      <c r="B54" s="15" t="s">
        <v>55</v>
      </c>
      <c r="C54" s="4"/>
      <c r="D54" s="9">
        <f>D55</f>
        <v>145947.04999999999</v>
      </c>
      <c r="E54" s="9">
        <f t="shared" ref="E54" si="24">E55</f>
        <v>145947.04999999999</v>
      </c>
      <c r="F54" s="39">
        <f t="shared" si="2"/>
        <v>100</v>
      </c>
    </row>
    <row r="55" spans="1:6" ht="25.5" x14ac:dyDescent="0.25">
      <c r="A55" s="10" t="s">
        <v>5</v>
      </c>
      <c r="B55" s="13"/>
      <c r="C55" s="11">
        <v>200</v>
      </c>
      <c r="D55" s="9">
        <v>145947.04999999999</v>
      </c>
      <c r="E55" s="9">
        <v>145947.04999999999</v>
      </c>
      <c r="F55" s="39">
        <f t="shared" si="2"/>
        <v>100</v>
      </c>
    </row>
    <row r="56" spans="1:6" ht="51" x14ac:dyDescent="0.25">
      <c r="A56" s="8" t="s">
        <v>51</v>
      </c>
      <c r="B56" s="15" t="s">
        <v>56</v>
      </c>
      <c r="C56" s="14"/>
      <c r="D56" s="9">
        <f>D57</f>
        <v>319043.37</v>
      </c>
      <c r="E56" s="9">
        <f t="shared" ref="E56" si="25">E57</f>
        <v>319043.37</v>
      </c>
      <c r="F56" s="39">
        <f t="shared" si="2"/>
        <v>100</v>
      </c>
    </row>
    <row r="57" spans="1:6" ht="25.5" x14ac:dyDescent="0.25">
      <c r="A57" s="10" t="s">
        <v>5</v>
      </c>
      <c r="B57" s="13"/>
      <c r="C57" s="11">
        <v>200</v>
      </c>
      <c r="D57" s="9">
        <v>319043.37</v>
      </c>
      <c r="E57" s="9">
        <v>319043.37</v>
      </c>
      <c r="F57" s="39">
        <f t="shared" si="2"/>
        <v>100</v>
      </c>
    </row>
    <row r="58" spans="1:6" ht="25.5" hidden="1" x14ac:dyDescent="0.25">
      <c r="A58" s="10" t="s">
        <v>78</v>
      </c>
      <c r="B58" s="15" t="s">
        <v>79</v>
      </c>
      <c r="C58" s="11"/>
      <c r="D58" s="9">
        <f>D59</f>
        <v>0</v>
      </c>
      <c r="E58" s="9">
        <f t="shared" ref="E58" si="26">E59</f>
        <v>0</v>
      </c>
      <c r="F58" s="39" t="e">
        <f t="shared" si="2"/>
        <v>#DIV/0!</v>
      </c>
    </row>
    <row r="59" spans="1:6" ht="25.5" hidden="1" x14ac:dyDescent="0.25">
      <c r="A59" s="10" t="s">
        <v>5</v>
      </c>
      <c r="B59" s="13"/>
      <c r="C59" s="11">
        <v>200</v>
      </c>
      <c r="D59" s="9"/>
      <c r="E59" s="9"/>
      <c r="F59" s="39" t="e">
        <f t="shared" si="2"/>
        <v>#DIV/0!</v>
      </c>
    </row>
    <row r="60" spans="1:6" ht="38.25" x14ac:dyDescent="0.25">
      <c r="A60" s="21" t="s">
        <v>80</v>
      </c>
      <c r="B60" s="32" t="s">
        <v>88</v>
      </c>
      <c r="C60" s="33"/>
      <c r="D60" s="23">
        <f>D61</f>
        <v>300000</v>
      </c>
      <c r="E60" s="23">
        <f t="shared" ref="E60" si="27">E61</f>
        <v>300000</v>
      </c>
      <c r="F60" s="39">
        <f t="shared" si="2"/>
        <v>100</v>
      </c>
    </row>
    <row r="61" spans="1:6" ht="26.25" x14ac:dyDescent="0.25">
      <c r="A61" s="34" t="s">
        <v>5</v>
      </c>
      <c r="B61" s="32"/>
      <c r="C61" s="35">
        <v>200</v>
      </c>
      <c r="D61" s="23">
        <v>300000</v>
      </c>
      <c r="E61" s="23">
        <v>300000</v>
      </c>
      <c r="F61" s="39">
        <f t="shared" si="2"/>
        <v>100</v>
      </c>
    </row>
    <row r="62" spans="1:6" ht="40.5" x14ac:dyDescent="0.25">
      <c r="A62" s="5" t="s">
        <v>82</v>
      </c>
      <c r="B62" s="15"/>
      <c r="C62" s="14"/>
      <c r="D62" s="7">
        <f>D63+D65</f>
        <v>963292.5</v>
      </c>
      <c r="E62" s="7">
        <f t="shared" ref="E62" si="28">E63+E65</f>
        <v>915251.4</v>
      </c>
      <c r="F62" s="38">
        <f t="shared" si="2"/>
        <v>95.012823207904134</v>
      </c>
    </row>
    <row r="63" spans="1:6" x14ac:dyDescent="0.25">
      <c r="A63" s="8" t="s">
        <v>57</v>
      </c>
      <c r="B63" s="15" t="s">
        <v>90</v>
      </c>
      <c r="C63" s="14"/>
      <c r="D63" s="18">
        <f>D64</f>
        <v>326875.5</v>
      </c>
      <c r="E63" s="18">
        <f t="shared" ref="E63" si="29">E64</f>
        <v>326875.5</v>
      </c>
      <c r="F63" s="39">
        <f t="shared" si="2"/>
        <v>100</v>
      </c>
    </row>
    <row r="64" spans="1:6" x14ac:dyDescent="0.25">
      <c r="A64" s="10" t="s">
        <v>29</v>
      </c>
      <c r="B64" s="13"/>
      <c r="C64" s="14">
        <v>300</v>
      </c>
      <c r="D64" s="18">
        <v>326875.5</v>
      </c>
      <c r="E64" s="18">
        <v>326875.5</v>
      </c>
      <c r="F64" s="39">
        <f t="shared" si="2"/>
        <v>100</v>
      </c>
    </row>
    <row r="65" spans="1:6" ht="25.5" x14ac:dyDescent="0.25">
      <c r="A65" s="8" t="s">
        <v>77</v>
      </c>
      <c r="B65" s="15" t="s">
        <v>89</v>
      </c>
      <c r="C65" s="14"/>
      <c r="D65" s="18">
        <f>D66</f>
        <v>636417</v>
      </c>
      <c r="E65" s="18">
        <f t="shared" ref="E65" si="30">E66</f>
        <v>588375.9</v>
      </c>
      <c r="F65" s="39">
        <f t="shared" si="2"/>
        <v>92.451317296678127</v>
      </c>
    </row>
    <row r="66" spans="1:6" x14ac:dyDescent="0.25">
      <c r="A66" s="10" t="s">
        <v>29</v>
      </c>
      <c r="B66" s="15"/>
      <c r="C66" s="14">
        <v>300</v>
      </c>
      <c r="D66" s="18">
        <v>636417</v>
      </c>
      <c r="E66" s="18">
        <v>588375.9</v>
      </c>
      <c r="F66" s="39">
        <f t="shared" si="2"/>
        <v>92.451317296678127</v>
      </c>
    </row>
    <row r="67" spans="1:6" x14ac:dyDescent="0.25">
      <c r="A67" s="19" t="s">
        <v>13</v>
      </c>
      <c r="B67" s="13" t="s">
        <v>33</v>
      </c>
      <c r="C67" s="20"/>
      <c r="D67" s="7">
        <f>D68+D70+D72+D76+D78+D80+D83+D85</f>
        <v>7359960.1000000015</v>
      </c>
      <c r="E67" s="7">
        <f t="shared" ref="E67" si="31">E68+E70+E72+E76+E78+E80+E83+E85</f>
        <v>7268997.1800000006</v>
      </c>
      <c r="F67" s="38">
        <f t="shared" si="2"/>
        <v>98.764084060727441</v>
      </c>
    </row>
    <row r="68" spans="1:6" ht="25.5" x14ac:dyDescent="0.25">
      <c r="A68" s="21" t="s">
        <v>14</v>
      </c>
      <c r="B68" s="4" t="s">
        <v>58</v>
      </c>
      <c r="C68" s="22"/>
      <c r="D68" s="23">
        <f>D69</f>
        <v>180550</v>
      </c>
      <c r="E68" s="23">
        <f t="shared" ref="E68" si="32">E69</f>
        <v>180550</v>
      </c>
      <c r="F68" s="39">
        <f t="shared" si="2"/>
        <v>100</v>
      </c>
    </row>
    <row r="69" spans="1:6" ht="51" x14ac:dyDescent="0.25">
      <c r="A69" s="10" t="s">
        <v>15</v>
      </c>
      <c r="B69" s="4"/>
      <c r="C69" s="11">
        <v>100</v>
      </c>
      <c r="D69" s="24">
        <v>180550</v>
      </c>
      <c r="E69" s="24">
        <v>180550</v>
      </c>
      <c r="F69" s="39">
        <f t="shared" si="2"/>
        <v>100</v>
      </c>
    </row>
    <row r="70" spans="1:6" x14ac:dyDescent="0.25">
      <c r="A70" s="8" t="s">
        <v>16</v>
      </c>
      <c r="B70" s="4" t="s">
        <v>59</v>
      </c>
      <c r="C70" s="16"/>
      <c r="D70" s="25">
        <f>D71</f>
        <v>771270.71</v>
      </c>
      <c r="E70" s="25">
        <f t="shared" ref="E70" si="33">E71</f>
        <v>764918.29</v>
      </c>
      <c r="F70" s="39">
        <f t="shared" si="2"/>
        <v>99.17636960438962</v>
      </c>
    </row>
    <row r="71" spans="1:6" ht="51" x14ac:dyDescent="0.25">
      <c r="A71" s="10" t="s">
        <v>15</v>
      </c>
      <c r="B71" s="4"/>
      <c r="C71" s="11">
        <v>100</v>
      </c>
      <c r="D71" s="24">
        <v>771270.71</v>
      </c>
      <c r="E71" s="24">
        <v>764918.29</v>
      </c>
      <c r="F71" s="39">
        <f t="shared" si="2"/>
        <v>99.17636960438962</v>
      </c>
    </row>
    <row r="72" spans="1:6" x14ac:dyDescent="0.25">
      <c r="A72" s="8" t="s">
        <v>17</v>
      </c>
      <c r="B72" s="4" t="s">
        <v>60</v>
      </c>
      <c r="C72" s="16"/>
      <c r="D72" s="25">
        <f>D73+D74+D75</f>
        <v>5408575.6300000008</v>
      </c>
      <c r="E72" s="25">
        <f t="shared" ref="E72" si="34">E73+E74+E75</f>
        <v>5353062.2300000004</v>
      </c>
      <c r="F72" s="39">
        <f t="shared" si="2"/>
        <v>98.973604072538407</v>
      </c>
    </row>
    <row r="73" spans="1:6" ht="51" x14ac:dyDescent="0.25">
      <c r="A73" s="10" t="s">
        <v>15</v>
      </c>
      <c r="B73" s="4"/>
      <c r="C73" s="11">
        <v>100</v>
      </c>
      <c r="D73" s="23">
        <v>4943941.9400000004</v>
      </c>
      <c r="E73" s="23">
        <v>4892664.99</v>
      </c>
      <c r="F73" s="39">
        <f t="shared" ref="F73:F87" si="35">E73/D73*100</f>
        <v>98.962832682456607</v>
      </c>
    </row>
    <row r="74" spans="1:6" ht="25.5" x14ac:dyDescent="0.25">
      <c r="A74" s="10" t="s">
        <v>5</v>
      </c>
      <c r="B74" s="4"/>
      <c r="C74" s="11">
        <v>200</v>
      </c>
      <c r="D74" s="23">
        <v>453542</v>
      </c>
      <c r="E74" s="23">
        <v>449981.15</v>
      </c>
      <c r="F74" s="39">
        <f t="shared" si="35"/>
        <v>99.21487976857712</v>
      </c>
    </row>
    <row r="75" spans="1:6" x14ac:dyDescent="0.25">
      <c r="A75" s="10" t="s">
        <v>18</v>
      </c>
      <c r="B75" s="4"/>
      <c r="C75" s="14">
        <v>800</v>
      </c>
      <c r="D75" s="25">
        <v>11091.69</v>
      </c>
      <c r="E75" s="25">
        <v>10416.09</v>
      </c>
      <c r="F75" s="39">
        <f t="shared" si="35"/>
        <v>93.908953459752297</v>
      </c>
    </row>
    <row r="76" spans="1:6" ht="38.25" x14ac:dyDescent="0.25">
      <c r="A76" s="8" t="s">
        <v>63</v>
      </c>
      <c r="B76" s="4" t="s">
        <v>62</v>
      </c>
      <c r="C76" s="16"/>
      <c r="D76" s="23">
        <f>D77</f>
        <v>11260</v>
      </c>
      <c r="E76" s="23">
        <f t="shared" ref="E76" si="36">E77</f>
        <v>11260</v>
      </c>
      <c r="F76" s="39">
        <f t="shared" si="35"/>
        <v>100</v>
      </c>
    </row>
    <row r="77" spans="1:6" x14ac:dyDescent="0.25">
      <c r="A77" s="10" t="s">
        <v>12</v>
      </c>
      <c r="B77" s="4"/>
      <c r="C77" s="14">
        <v>500</v>
      </c>
      <c r="D77" s="29">
        <v>11260</v>
      </c>
      <c r="E77" s="29">
        <v>11260</v>
      </c>
      <c r="F77" s="39">
        <f t="shared" si="35"/>
        <v>100</v>
      </c>
    </row>
    <row r="78" spans="1:6" x14ac:dyDescent="0.25">
      <c r="A78" s="8" t="s">
        <v>28</v>
      </c>
      <c r="B78" s="4" t="s">
        <v>66</v>
      </c>
      <c r="C78" s="14"/>
      <c r="D78" s="25">
        <f>D79</f>
        <v>50000</v>
      </c>
      <c r="E78" s="25">
        <f t="shared" ref="E78" si="37">E79</f>
        <v>30000</v>
      </c>
      <c r="F78" s="39">
        <f t="shared" si="35"/>
        <v>60</v>
      </c>
    </row>
    <row r="79" spans="1:6" x14ac:dyDescent="0.25">
      <c r="A79" s="10" t="s">
        <v>18</v>
      </c>
      <c r="B79" s="4"/>
      <c r="C79" s="14">
        <v>800</v>
      </c>
      <c r="D79" s="29">
        <v>50000</v>
      </c>
      <c r="E79" s="29">
        <v>30000</v>
      </c>
      <c r="F79" s="39">
        <f t="shared" si="35"/>
        <v>60</v>
      </c>
    </row>
    <row r="80" spans="1:6" x14ac:dyDescent="0.25">
      <c r="A80" s="8" t="s">
        <v>19</v>
      </c>
      <c r="B80" s="4" t="s">
        <v>61</v>
      </c>
      <c r="C80" s="16"/>
      <c r="D80" s="25">
        <f>D81+D82</f>
        <v>848691.94</v>
      </c>
      <c r="E80" s="25">
        <f t="shared" ref="E80" si="38">E81+E82</f>
        <v>839594.84</v>
      </c>
      <c r="F80" s="39">
        <f t="shared" si="35"/>
        <v>98.928103405812948</v>
      </c>
    </row>
    <row r="81" spans="1:8" ht="25.5" x14ac:dyDescent="0.25">
      <c r="A81" s="10" t="s">
        <v>5</v>
      </c>
      <c r="B81" s="4"/>
      <c r="C81" s="11">
        <v>200</v>
      </c>
      <c r="D81" s="24">
        <v>812325.94</v>
      </c>
      <c r="E81" s="24">
        <v>803228.84</v>
      </c>
      <c r="F81" s="39">
        <f t="shared" si="35"/>
        <v>98.880117013128995</v>
      </c>
    </row>
    <row r="82" spans="1:8" x14ac:dyDescent="0.25">
      <c r="A82" s="10" t="s">
        <v>18</v>
      </c>
      <c r="B82" s="4"/>
      <c r="C82" s="14">
        <v>800</v>
      </c>
      <c r="D82" s="24">
        <v>36366</v>
      </c>
      <c r="E82" s="24">
        <v>36366</v>
      </c>
      <c r="F82" s="39">
        <f t="shared" si="35"/>
        <v>100</v>
      </c>
    </row>
    <row r="83" spans="1:8" ht="41.25" customHeight="1" x14ac:dyDescent="0.25">
      <c r="A83" s="8" t="s">
        <v>64</v>
      </c>
      <c r="B83" s="4" t="s">
        <v>65</v>
      </c>
      <c r="C83" s="16"/>
      <c r="D83" s="23">
        <f>D84</f>
        <v>48000</v>
      </c>
      <c r="E83" s="23">
        <f t="shared" ref="E83" si="39">E84</f>
        <v>48000</v>
      </c>
      <c r="F83" s="39">
        <f t="shared" si="35"/>
        <v>100</v>
      </c>
    </row>
    <row r="84" spans="1:8" x14ac:dyDescent="0.25">
      <c r="A84" s="10" t="s">
        <v>12</v>
      </c>
      <c r="B84" s="4"/>
      <c r="C84" s="14">
        <v>500</v>
      </c>
      <c r="D84" s="29">
        <v>48000</v>
      </c>
      <c r="E84" s="29">
        <v>48000</v>
      </c>
      <c r="F84" s="39">
        <f t="shared" si="35"/>
        <v>100</v>
      </c>
    </row>
    <row r="85" spans="1:8" x14ac:dyDescent="0.25">
      <c r="A85" s="8" t="s">
        <v>30</v>
      </c>
      <c r="B85" s="4" t="s">
        <v>81</v>
      </c>
      <c r="C85" s="14"/>
      <c r="D85" s="25">
        <f>D86</f>
        <v>41611.82</v>
      </c>
      <c r="E85" s="25">
        <f t="shared" ref="E85" si="40">E86</f>
        <v>41611.82</v>
      </c>
      <c r="F85" s="39">
        <f t="shared" si="35"/>
        <v>100</v>
      </c>
    </row>
    <row r="86" spans="1:8" x14ac:dyDescent="0.25">
      <c r="A86" s="10" t="s">
        <v>29</v>
      </c>
      <c r="B86" s="6"/>
      <c r="C86" s="14">
        <v>300</v>
      </c>
      <c r="D86" s="29">
        <v>41611.82</v>
      </c>
      <c r="E86" s="29">
        <v>41611.82</v>
      </c>
      <c r="F86" s="39">
        <f t="shared" si="35"/>
        <v>100</v>
      </c>
    </row>
    <row r="87" spans="1:8" x14ac:dyDescent="0.25">
      <c r="A87" s="19" t="s">
        <v>20</v>
      </c>
      <c r="B87" s="6"/>
      <c r="C87" s="16"/>
      <c r="D87" s="26">
        <f>D8+D13+D24+D47+D62+D67</f>
        <v>23602295.630000003</v>
      </c>
      <c r="E87" s="26">
        <f t="shared" ref="E87" si="41">E8+E13+E24+E47+E62+E67</f>
        <v>22644274.550000001</v>
      </c>
      <c r="F87" s="38">
        <f t="shared" si="35"/>
        <v>95.940983474580761</v>
      </c>
      <c r="H87" s="37"/>
    </row>
    <row r="88" spans="1:8" ht="15.75" x14ac:dyDescent="0.25">
      <c r="A88" s="3"/>
    </row>
    <row r="89" spans="1:8" ht="15.75" x14ac:dyDescent="0.25">
      <c r="A89" s="3"/>
    </row>
    <row r="90" spans="1:8" ht="15.75" x14ac:dyDescent="0.25">
      <c r="A90" s="3"/>
    </row>
    <row r="91" spans="1:8" ht="15.75" x14ac:dyDescent="0.25">
      <c r="A91" s="3"/>
    </row>
  </sheetData>
  <mergeCells count="11">
    <mergeCell ref="E6:E7"/>
    <mergeCell ref="F6:F7"/>
    <mergeCell ref="A6:A7"/>
    <mergeCell ref="B6:B7"/>
    <mergeCell ref="C6:C7"/>
    <mergeCell ref="D6:D7"/>
    <mergeCell ref="B1:F1"/>
    <mergeCell ref="B2:F2"/>
    <mergeCell ref="B3:F3"/>
    <mergeCell ref="B4:F4"/>
    <mergeCell ref="A5:F5"/>
  </mergeCells>
  <pageMargins left="0.7" right="0.7" top="0.75" bottom="0.75" header="0.3" footer="0.3"/>
  <pageSetup paperSize="9" scale="69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2018-01-04T09:30:01Z</cp:lastPrinted>
  <dcterms:created xsi:type="dcterms:W3CDTF">2015-02-12T07:20:41Z</dcterms:created>
  <dcterms:modified xsi:type="dcterms:W3CDTF">2018-04-17T12:59:36Z</dcterms:modified>
</cp:coreProperties>
</file>