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9440" windowHeight="12285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'2016'!$A$1:$H$115</definedName>
  </definedNames>
  <calcPr calcId="144525"/>
</workbook>
</file>

<file path=xl/calcChain.xml><?xml version="1.0" encoding="utf-8"?>
<calcChain xmlns="http://schemas.openxmlformats.org/spreadsheetml/2006/main">
  <c r="G27" i="4" l="1"/>
  <c r="G98" i="4"/>
  <c r="G45" i="4"/>
  <c r="H114" i="4"/>
  <c r="H113" i="4"/>
  <c r="H112" i="4"/>
  <c r="H111" i="4"/>
  <c r="H110" i="4"/>
  <c r="H106" i="4"/>
  <c r="H105" i="4"/>
  <c r="H104" i="4"/>
  <c r="H101" i="4"/>
  <c r="H97" i="4"/>
  <c r="H95" i="4"/>
  <c r="H93" i="4"/>
  <c r="H89" i="4"/>
  <c r="H85" i="4"/>
  <c r="H84" i="4"/>
  <c r="H83" i="4"/>
  <c r="H81" i="4"/>
  <c r="H79" i="4"/>
  <c r="H77" i="4"/>
  <c r="H75" i="4"/>
  <c r="H73" i="4"/>
  <c r="H71" i="4"/>
  <c r="H69" i="4"/>
  <c r="H66" i="4"/>
  <c r="H65" i="4"/>
  <c r="H62" i="4"/>
  <c r="H58" i="4"/>
  <c r="H56" i="4"/>
  <c r="H54" i="4"/>
  <c r="H52" i="4"/>
  <c r="H50" i="4"/>
  <c r="H46" i="4"/>
  <c r="H43" i="4"/>
  <c r="H39" i="4"/>
  <c r="H35" i="4"/>
  <c r="H33" i="4"/>
  <c r="H31" i="4"/>
  <c r="H29" i="4"/>
  <c r="H28" i="4"/>
  <c r="H25" i="4"/>
  <c r="H22" i="4"/>
  <c r="H19" i="4"/>
  <c r="H18" i="4"/>
  <c r="H17" i="4"/>
  <c r="H14" i="4"/>
  <c r="G113" i="4" l="1"/>
  <c r="G111" i="4"/>
  <c r="G109" i="4"/>
  <c r="G103" i="4"/>
  <c r="H103" i="4" s="1"/>
  <c r="G102" i="4"/>
  <c r="H102" i="4" s="1"/>
  <c r="G100" i="4"/>
  <c r="H100" i="4" s="1"/>
  <c r="G96" i="4"/>
  <c r="H96" i="4" s="1"/>
  <c r="G94" i="4"/>
  <c r="H94" i="4" s="1"/>
  <c r="G92" i="4"/>
  <c r="G88" i="4"/>
  <c r="H88" i="4" s="1"/>
  <c r="G84" i="4"/>
  <c r="G82" i="4"/>
  <c r="H82" i="4" s="1"/>
  <c r="G80" i="4"/>
  <c r="H80" i="4" s="1"/>
  <c r="G78" i="4"/>
  <c r="H78" i="4" s="1"/>
  <c r="G76" i="4"/>
  <c r="H76" i="4" s="1"/>
  <c r="G74" i="4"/>
  <c r="H74" i="4" s="1"/>
  <c r="G72" i="4"/>
  <c r="H72" i="4" s="1"/>
  <c r="G70" i="4"/>
  <c r="H70" i="4" s="1"/>
  <c r="G68" i="4"/>
  <c r="G64" i="4"/>
  <c r="G61" i="4"/>
  <c r="G57" i="4"/>
  <c r="H57" i="4" s="1"/>
  <c r="G55" i="4"/>
  <c r="H55" i="4" s="1"/>
  <c r="G53" i="4"/>
  <c r="H53" i="4" s="1"/>
  <c r="G51" i="4"/>
  <c r="H51" i="4" s="1"/>
  <c r="G49" i="4"/>
  <c r="H49" i="4" s="1"/>
  <c r="G42" i="4"/>
  <c r="G38" i="4"/>
  <c r="H38" i="4" s="1"/>
  <c r="G34" i="4"/>
  <c r="H34" i="4" s="1"/>
  <c r="G32" i="4"/>
  <c r="H32" i="4" s="1"/>
  <c r="G30" i="4"/>
  <c r="H30" i="4" s="1"/>
  <c r="H27" i="4"/>
  <c r="G24" i="4"/>
  <c r="H24" i="4" s="1"/>
  <c r="G21" i="4"/>
  <c r="H21" i="4" s="1"/>
  <c r="G20" i="4"/>
  <c r="H20" i="4" s="1"/>
  <c r="G16" i="4"/>
  <c r="H16" i="4" s="1"/>
  <c r="G13" i="4"/>
  <c r="H13" i="4" s="1"/>
  <c r="G12" i="4" l="1"/>
  <c r="G23" i="4"/>
  <c r="H23" i="4" s="1"/>
  <c r="G99" i="4"/>
  <c r="H99" i="4" s="1"/>
  <c r="H98" i="4"/>
  <c r="G108" i="4"/>
  <c r="H109" i="4"/>
  <c r="G91" i="4"/>
  <c r="H92" i="4"/>
  <c r="G87" i="4"/>
  <c r="G67" i="4"/>
  <c r="H67" i="4" s="1"/>
  <c r="H68" i="4"/>
  <c r="G63" i="4"/>
  <c r="H63" i="4" s="1"/>
  <c r="H64" i="4"/>
  <c r="G60" i="4"/>
  <c r="H60" i="4" s="1"/>
  <c r="H61" i="4"/>
  <c r="G48" i="4"/>
  <c r="G47" i="4" s="1"/>
  <c r="H47" i="4" s="1"/>
  <c r="G44" i="4"/>
  <c r="H44" i="4" s="1"/>
  <c r="H45" i="4"/>
  <c r="G41" i="4"/>
  <c r="H41" i="4" s="1"/>
  <c r="H42" i="4"/>
  <c r="G37" i="4"/>
  <c r="G26" i="4"/>
  <c r="H26" i="4" s="1"/>
  <c r="G15" i="4"/>
  <c r="H15" i="4" s="1"/>
  <c r="H12" i="4"/>
  <c r="G40" i="4" l="1"/>
  <c r="H40" i="4" s="1"/>
  <c r="G107" i="4"/>
  <c r="H107" i="4" s="1"/>
  <c r="H108" i="4"/>
  <c r="G90" i="4"/>
  <c r="H90" i="4" s="1"/>
  <c r="H91" i="4"/>
  <c r="G86" i="4"/>
  <c r="H86" i="4" s="1"/>
  <c r="H87" i="4"/>
  <c r="G59" i="4"/>
  <c r="H59" i="4" s="1"/>
  <c r="H48" i="4"/>
  <c r="G36" i="4"/>
  <c r="H36" i="4" s="1"/>
  <c r="H37" i="4"/>
  <c r="G11" i="4"/>
  <c r="F84" i="4"/>
  <c r="H11" i="4" l="1"/>
  <c r="G115" i="4"/>
  <c r="H115" i="4" s="1"/>
  <c r="F82" i="4"/>
  <c r="F80" i="4"/>
  <c r="F78" i="4"/>
  <c r="F64" i="4" l="1"/>
  <c r="F63" i="4" s="1"/>
  <c r="F57" i="4" l="1"/>
  <c r="F32" i="4" l="1"/>
  <c r="F30" i="4"/>
  <c r="F55" i="4" l="1"/>
  <c r="F96" i="4" l="1"/>
  <c r="F74" i="4" l="1"/>
  <c r="F27" i="4" l="1"/>
  <c r="F100" i="4" l="1"/>
  <c r="F99" i="4" s="1"/>
  <c r="F61" i="4" l="1"/>
  <c r="F24" i="4"/>
  <c r="F111" i="4" l="1"/>
  <c r="F113" i="4" l="1"/>
  <c r="F103" i="4" l="1"/>
  <c r="F102" i="4" l="1"/>
  <c r="F51" i="4"/>
  <c r="F98" i="4" l="1"/>
  <c r="F38" i="4"/>
  <c r="F70" i="4" l="1"/>
  <c r="F53" i="4"/>
  <c r="F76" i="4"/>
  <c r="F109" i="4"/>
  <c r="F94" i="4"/>
  <c r="F92" i="4"/>
  <c r="F88" i="4"/>
  <c r="F87" i="4" s="1"/>
  <c r="F72" i="4"/>
  <c r="F68" i="4"/>
  <c r="F60" i="4"/>
  <c r="F49" i="4"/>
  <c r="F45" i="4"/>
  <c r="F44" i="4" s="1"/>
  <c r="F42" i="4"/>
  <c r="F41" i="4" s="1"/>
  <c r="F37" i="4"/>
  <c r="F34" i="4"/>
  <c r="F26" i="4" s="1"/>
  <c r="F23" i="4"/>
  <c r="F21" i="4"/>
  <c r="F20" i="4" s="1"/>
  <c r="F16" i="4"/>
  <c r="F13" i="4"/>
  <c r="F12" i="4" s="1"/>
  <c r="F67" i="4" l="1"/>
  <c r="F59" i="4" s="1"/>
  <c r="F48" i="4"/>
  <c r="F47" i="4" s="1"/>
  <c r="F15" i="4"/>
  <c r="F11" i="4" s="1"/>
  <c r="F108" i="4"/>
  <c r="F107" i="4" s="1"/>
  <c r="F91" i="4"/>
  <c r="F90" i="4" s="1"/>
  <c r="F86" i="4"/>
  <c r="F36" i="4"/>
  <c r="F40" i="4" l="1"/>
  <c r="F115" i="4" s="1"/>
</calcChain>
</file>

<file path=xl/sharedStrings.xml><?xml version="1.0" encoding="utf-8"?>
<sst xmlns="http://schemas.openxmlformats.org/spreadsheetml/2006/main" count="174" uniqueCount="138">
  <si>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</si>
  <si>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</si>
  <si>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</si>
  <si>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</si>
  <si>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</si>
  <si>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</si>
  <si>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</si>
  <si>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</si>
  <si>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</si>
  <si>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</si>
  <si>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</si>
  <si>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</si>
  <si>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</si>
  <si>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</si>
  <si>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</si>
  <si>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</si>
  <si>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</si>
  <si>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</si>
  <si>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</si>
  <si>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</si>
  <si>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</si>
  <si>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</si>
  <si>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</si>
  <si>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</si>
  <si>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</si>
  <si>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</si>
  <si>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</si>
  <si>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</si>
  <si>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</si>
  <si>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</si>
  <si>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</si>
  <si>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</si>
  <si>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</si>
  <si>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</si>
  <si>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</si>
  <si>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</si>
  <si>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</si>
  <si>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</si>
  <si>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</si>
  <si>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</si>
  <si>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</si>
  <si>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</si>
  <si>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</si>
  <si>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</si>
  <si>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</si>
  <si>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</si>
  <si>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</si>
  <si>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</si>
  <si>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</si>
  <si>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</si>
  <si>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</si>
  <si>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</si>
  <si>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</si>
  <si>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</si>
  <si>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</si>
  <si>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</si>
  <si>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</si>
  <si>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</si>
  <si>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</si>
  <si>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</si>
  <si>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</si>
  <si>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</si>
  <si>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</si>
  <si>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</si>
  <si>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</si>
  <si>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</si>
  <si>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</si>
  <si>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</si>
  <si>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</si>
  <si>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</si>
  <si>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</si>
  <si>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</si>
  <si>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</si>
  <si>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</si>
  <si>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</si>
  <si>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</si>
  <si>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</si>
  <si>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</si>
  <si>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</si>
  <si>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</si>
  <si>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</si>
  <si>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</si>
  <si>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</si>
  <si>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</si>
  <si>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</si>
  <si>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</si>
  <si>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</si>
  <si>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</si>
  <si>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</si>
  <si>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</si>
  <si>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</si>
  <si>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</si>
  <si>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</si>
  <si>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</si>
  <si>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</si>
  <si>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</si>
  <si>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</si>
  <si>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</si>
  <si>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</si>
  <si>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</si>
  <si>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</si>
  <si>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</si>
  <si>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</si>
  <si>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</si>
  <si>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</si>
  <si>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</si>
  <si>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</si>
  <si>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</si>
  <si>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</si>
  <si>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</si>
  <si>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</si>
  <si>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</si>
  <si>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07 0 01 20310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</si>
  <si>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</si>
  <si>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</si>
  <si>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</si>
  <si>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</si>
  <si>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</si>
  <si>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</si>
  <si>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</si>
  <si>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Бюджетные инвестиции в объекты капитального строительства государственной (муниципальной) собственности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</si>
  <si>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</si>
  <si>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</si>
  <si>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09 0 02L5670</t>
  </si>
  <si>
    <t>Субсидия на поддержку местных инициатив граждан, проживающих в сельской местности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</si>
  <si>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</si>
  <si>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</si>
  <si>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</si>
  <si>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02 0 01 22440</t>
  </si>
  <si>
    <t>03 0 04 75350</t>
  </si>
  <si>
    <t>03 0 04 25350</t>
  </si>
  <si>
    <t>% исполнения</t>
  </si>
  <si>
    <t>Утверждено             (руб.)</t>
  </si>
  <si>
    <t>Исполнено             (руб.)</t>
  </si>
  <si>
    <t>к постановлению Администрации</t>
  </si>
  <si>
    <t>от   12.07.2018 г.    №  107</t>
  </si>
  <si>
    <t>Приложение № 3</t>
  </si>
  <si>
    <t>Исполнение ведомственной структуры расходов  бюджета Приволжского сельского поселения за 1 полугодие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</si>
</sst>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7"/>
  <sheetViews>
    <sheetView tabSelected="1" view="pageBreakPreview" zoomScale="130" zoomScaleNormal="100" zoomScaleSheetLayoutView="130" workbookViewId="0">
      <selection activeCell="D17" sqref="D17"/>
    </sheetView>
  </sheetViews>
  <sheetFormatPr defaultRowHeight="12.75" x14ac:dyDescent="0.2"/>
  <cols>
    <col min="1" max="1" width="53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570312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33"/>
      <c r="D1" s="33"/>
      <c r="E1" s="33"/>
      <c r="F1" s="33" t="s">
        <v>136</v>
      </c>
    </row>
    <row r="2" spans="1:8" x14ac:dyDescent="0.2">
      <c r="A2" s="33"/>
      <c r="B2" s="33"/>
      <c r="C2" s="33"/>
      <c r="D2" s="33"/>
      <c r="E2" s="33"/>
      <c r="F2" s="33" t="s">
        <v>134</v>
      </c>
    </row>
    <row r="3" spans="1:8" x14ac:dyDescent="0.2">
      <c r="A3" s="33"/>
      <c r="B3" s="33"/>
      <c r="C3" s="33"/>
      <c r="D3" s="33"/>
      <c r="E3" s="33"/>
      <c r="F3" s="33" t="s">
        <v>100</v>
      </c>
    </row>
    <row r="4" spans="1:8" x14ac:dyDescent="0.2">
      <c r="A4" s="33"/>
      <c r="B4" s="33"/>
      <c r="C4" s="33"/>
      <c r="D4" s="33"/>
      <c r="E4" s="33"/>
      <c r="F4" s="33" t="s">
        <v>135</v>
      </c>
    </row>
    <row r="6" spans="1:8" ht="35.25" customHeight="1" x14ac:dyDescent="0.25">
      <c r="A6" s="45" t="s">
        <v>137</v>
      </c>
      <c r="B6" s="45"/>
      <c r="C6" s="45"/>
      <c r="D6" s="45"/>
      <c r="E6" s="45"/>
      <c r="F6" s="45"/>
      <c r="G6" s="45"/>
      <c r="H6" s="45"/>
    </row>
    <row r="7" spans="1:8" ht="3" customHeight="1" x14ac:dyDescent="0.2"/>
    <row r="8" spans="1:8" ht="15.75" customHeight="1" x14ac:dyDescent="0.2">
      <c r="A8" s="46" t="s">
        <v>0</v>
      </c>
      <c r="B8" s="48" t="s">
        <v>50</v>
      </c>
      <c r="C8" s="48" t="s">
        <v>99</v>
      </c>
      <c r="D8" s="48" t="s">
        <v>51</v>
      </c>
      <c r="E8" s="48" t="s">
        <v>52</v>
      </c>
      <c r="F8" s="43" t="s">
        <v>132</v>
      </c>
      <c r="G8" s="43" t="s">
        <v>133</v>
      </c>
      <c r="H8" s="43" t="s">
        <v>131</v>
      </c>
    </row>
    <row r="9" spans="1:8" ht="31.5" customHeight="1" x14ac:dyDescent="0.2">
      <c r="A9" s="47"/>
      <c r="B9" s="49"/>
      <c r="C9" s="49"/>
      <c r="D9" s="49"/>
      <c r="E9" s="49"/>
      <c r="F9" s="44"/>
      <c r="G9" s="44"/>
      <c r="H9" s="44"/>
    </row>
    <row r="10" spans="1:8" ht="15.75" customHeight="1" x14ac:dyDescent="0.2">
      <c r="A10" s="10" t="s">
        <v>53</v>
      </c>
      <c r="B10" s="11">
        <v>645</v>
      </c>
      <c r="C10" s="38"/>
      <c r="D10" s="38"/>
      <c r="E10" s="37"/>
      <c r="F10" s="39"/>
      <c r="G10" s="40"/>
      <c r="H10" s="40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</f>
        <v>7805120.1400000006</v>
      </c>
      <c r="G11" s="12">
        <f t="shared" ref="G11" si="0">G12+G15+G20+G23+G26</f>
        <v>3468892.19</v>
      </c>
      <c r="H11" s="41">
        <f>G11/F11*100</f>
        <v>44.443802629282779</v>
      </c>
    </row>
    <row r="12" spans="1:8" ht="25.5" x14ac:dyDescent="0.2">
      <c r="A12" s="29" t="s">
        <v>2</v>
      </c>
      <c r="B12" s="29"/>
      <c r="C12" s="30" t="s">
        <v>28</v>
      </c>
      <c r="D12" s="30"/>
      <c r="E12" s="29"/>
      <c r="F12" s="13">
        <f>F13</f>
        <v>832426</v>
      </c>
      <c r="G12" s="13">
        <f t="shared" ref="G12:G13" si="1">G13</f>
        <v>424606.02</v>
      </c>
      <c r="H12" s="42">
        <f t="shared" ref="H12:H75" si="2">G12/F12*100</f>
        <v>51.008260193698909</v>
      </c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832426</v>
      </c>
      <c r="G13" s="4">
        <f t="shared" si="1"/>
        <v>424606.02</v>
      </c>
      <c r="H13" s="42">
        <f t="shared" si="2"/>
        <v>51.008260193698909</v>
      </c>
    </row>
    <row r="14" spans="1:8" ht="51" x14ac:dyDescent="0.2">
      <c r="A14" s="5" t="s">
        <v>56</v>
      </c>
      <c r="B14" s="31"/>
      <c r="C14" s="31"/>
      <c r="D14" s="2"/>
      <c r="E14" s="6">
        <v>100</v>
      </c>
      <c r="F14" s="7">
        <v>832426</v>
      </c>
      <c r="G14" s="7">
        <v>424606.02</v>
      </c>
      <c r="H14" s="42">
        <f t="shared" si="2"/>
        <v>51.008260193698909</v>
      </c>
    </row>
    <row r="15" spans="1:8" ht="38.25" x14ac:dyDescent="0.2">
      <c r="A15" s="29" t="s">
        <v>3</v>
      </c>
      <c r="B15" s="29"/>
      <c r="C15" s="30" t="s">
        <v>29</v>
      </c>
      <c r="D15" s="30"/>
      <c r="E15" s="29"/>
      <c r="F15" s="13">
        <f>F16</f>
        <v>5849914</v>
      </c>
      <c r="G15" s="13">
        <f t="shared" ref="G15" si="3">G16</f>
        <v>2560982.88</v>
      </c>
      <c r="H15" s="42">
        <f t="shared" si="2"/>
        <v>43.77812870411428</v>
      </c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5849914</v>
      </c>
      <c r="G16" s="4">
        <f t="shared" ref="G16" si="4">G17+G18+G19</f>
        <v>2560982.88</v>
      </c>
      <c r="H16" s="42">
        <f t="shared" si="2"/>
        <v>43.77812870411428</v>
      </c>
    </row>
    <row r="17" spans="1:8" ht="51" x14ac:dyDescent="0.2">
      <c r="A17" s="5" t="s">
        <v>56</v>
      </c>
      <c r="B17" s="29"/>
      <c r="C17" s="30"/>
      <c r="D17" s="2"/>
      <c r="E17" s="6">
        <v>100</v>
      </c>
      <c r="F17" s="8">
        <v>5041805</v>
      </c>
      <c r="G17" s="8">
        <v>2288341.84</v>
      </c>
      <c r="H17" s="42">
        <f t="shared" si="2"/>
        <v>45.387353140393174</v>
      </c>
    </row>
    <row r="18" spans="1:8" ht="25.5" x14ac:dyDescent="0.2">
      <c r="A18" s="5" t="s">
        <v>58</v>
      </c>
      <c r="B18" s="29"/>
      <c r="C18" s="30"/>
      <c r="D18" s="2"/>
      <c r="E18" s="6">
        <v>200</v>
      </c>
      <c r="F18" s="8">
        <v>795309</v>
      </c>
      <c r="G18" s="8">
        <v>271645.03999999998</v>
      </c>
      <c r="H18" s="42">
        <f t="shared" si="2"/>
        <v>34.155911727391491</v>
      </c>
    </row>
    <row r="19" spans="1:8" x14ac:dyDescent="0.2">
      <c r="A19" s="5" t="s">
        <v>59</v>
      </c>
      <c r="B19" s="29"/>
      <c r="C19" s="30"/>
      <c r="D19" s="2"/>
      <c r="E19" s="9">
        <v>800</v>
      </c>
      <c r="F19" s="4">
        <v>12800</v>
      </c>
      <c r="G19" s="4">
        <v>996</v>
      </c>
      <c r="H19" s="42">
        <f t="shared" si="2"/>
        <v>7.7812500000000009</v>
      </c>
    </row>
    <row r="20" spans="1:8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13">
        <f t="shared" ref="G20:G21" si="5">G21</f>
        <v>4690</v>
      </c>
      <c r="H20" s="42">
        <f t="shared" si="2"/>
        <v>41.651865008880996</v>
      </c>
    </row>
    <row r="21" spans="1:8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8">
        <f t="shared" si="5"/>
        <v>4690</v>
      </c>
      <c r="H21" s="42">
        <f t="shared" si="2"/>
        <v>41.651865008880996</v>
      </c>
    </row>
    <row r="22" spans="1:8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16">
        <v>4690</v>
      </c>
      <c r="H22" s="42">
        <f t="shared" si="2"/>
        <v>41.651865008880996</v>
      </c>
    </row>
    <row r="23" spans="1:8" x14ac:dyDescent="0.2">
      <c r="A23" s="29" t="s">
        <v>5</v>
      </c>
      <c r="B23" s="29"/>
      <c r="C23" s="30" t="s">
        <v>31</v>
      </c>
      <c r="D23" s="30"/>
      <c r="E23" s="29"/>
      <c r="F23" s="14">
        <f>F24</f>
        <v>50000</v>
      </c>
      <c r="G23" s="14">
        <f t="shared" ref="G23:G24" si="6">G24</f>
        <v>0</v>
      </c>
      <c r="H23" s="42">
        <f t="shared" si="2"/>
        <v>0</v>
      </c>
    </row>
    <row r="24" spans="1:8" x14ac:dyDescent="0.2">
      <c r="A24" s="1" t="s">
        <v>64</v>
      </c>
      <c r="B24" s="29"/>
      <c r="C24" s="30"/>
      <c r="D24" s="2" t="s">
        <v>65</v>
      </c>
      <c r="E24" s="9"/>
      <c r="F24" s="4">
        <f>F25</f>
        <v>50000</v>
      </c>
      <c r="G24" s="4">
        <f t="shared" si="6"/>
        <v>0</v>
      </c>
      <c r="H24" s="42">
        <f t="shared" si="2"/>
        <v>0</v>
      </c>
    </row>
    <row r="25" spans="1:8" x14ac:dyDescent="0.2">
      <c r="A25" s="5" t="s">
        <v>59</v>
      </c>
      <c r="B25" s="29"/>
      <c r="C25" s="30"/>
      <c r="D25" s="2"/>
      <c r="E25" s="9">
        <v>800</v>
      </c>
      <c r="F25" s="16">
        <v>50000</v>
      </c>
      <c r="G25" s="16"/>
      <c r="H25" s="42">
        <f t="shared" si="2"/>
        <v>0</v>
      </c>
    </row>
    <row r="26" spans="1:8" x14ac:dyDescent="0.2">
      <c r="A26" s="29" t="s">
        <v>6</v>
      </c>
      <c r="B26" s="29"/>
      <c r="C26" s="30" t="s">
        <v>32</v>
      </c>
      <c r="D26" s="30"/>
      <c r="E26" s="29"/>
      <c r="F26" s="14">
        <f>F27+F34+F30+F32</f>
        <v>1061520.1400000001</v>
      </c>
      <c r="G26" s="14">
        <f t="shared" ref="G26" si="7">G27+G34+G30+G32</f>
        <v>478613.29</v>
      </c>
      <c r="H26" s="42">
        <f t="shared" si="2"/>
        <v>45.087537387656148</v>
      </c>
    </row>
    <row r="27" spans="1:8" x14ac:dyDescent="0.2">
      <c r="A27" s="1" t="s">
        <v>6</v>
      </c>
      <c r="B27" s="29"/>
      <c r="C27" s="30"/>
      <c r="D27" s="2" t="s">
        <v>67</v>
      </c>
      <c r="E27" s="3"/>
      <c r="F27" s="4">
        <f>F28+F29</f>
        <v>154400</v>
      </c>
      <c r="G27" s="4">
        <f>G28+G29</f>
        <v>64743.199999999997</v>
      </c>
      <c r="H27" s="42">
        <f t="shared" si="2"/>
        <v>41.932124352331606</v>
      </c>
    </row>
    <row r="28" spans="1:8" ht="25.5" x14ac:dyDescent="0.2">
      <c r="A28" s="5" t="s">
        <v>58</v>
      </c>
      <c r="B28" s="29"/>
      <c r="C28" s="30"/>
      <c r="D28" s="2"/>
      <c r="E28" s="6">
        <v>200</v>
      </c>
      <c r="F28" s="7">
        <v>109600</v>
      </c>
      <c r="G28" s="7">
        <v>64743.199999999997</v>
      </c>
      <c r="H28" s="42">
        <f t="shared" si="2"/>
        <v>59.072262773722628</v>
      </c>
    </row>
    <row r="29" spans="1:8" x14ac:dyDescent="0.2">
      <c r="A29" s="5" t="s">
        <v>59</v>
      </c>
      <c r="B29" s="29"/>
      <c r="C29" s="30"/>
      <c r="D29" s="2"/>
      <c r="E29" s="9">
        <v>800</v>
      </c>
      <c r="F29" s="7">
        <v>44800</v>
      </c>
      <c r="G29" s="7"/>
      <c r="H29" s="42">
        <f t="shared" si="2"/>
        <v>0</v>
      </c>
    </row>
    <row r="30" spans="1:8" ht="25.5" x14ac:dyDescent="0.2">
      <c r="A30" s="1" t="s">
        <v>113</v>
      </c>
      <c r="B30" s="29"/>
      <c r="C30" s="30"/>
      <c r="D30" s="22" t="s">
        <v>115</v>
      </c>
      <c r="E30" s="9"/>
      <c r="F30" s="7">
        <f>F31</f>
        <v>539120.14</v>
      </c>
      <c r="G30" s="7">
        <f t="shared" ref="G30" si="8">G31</f>
        <v>240985.48</v>
      </c>
      <c r="H30" s="42">
        <f t="shared" si="2"/>
        <v>44.699773226798762</v>
      </c>
    </row>
    <row r="31" spans="1:8" ht="25.5" x14ac:dyDescent="0.2">
      <c r="A31" s="5" t="s">
        <v>58</v>
      </c>
      <c r="B31" s="29"/>
      <c r="C31" s="30"/>
      <c r="D31" s="2"/>
      <c r="E31" s="6">
        <v>200</v>
      </c>
      <c r="F31" s="7">
        <v>539120.14</v>
      </c>
      <c r="G31" s="7">
        <v>240985.48</v>
      </c>
      <c r="H31" s="42">
        <f t="shared" si="2"/>
        <v>44.699773226798762</v>
      </c>
    </row>
    <row r="32" spans="1:8" ht="25.5" x14ac:dyDescent="0.2">
      <c r="A32" s="5" t="s">
        <v>114</v>
      </c>
      <c r="B32" s="29"/>
      <c r="C32" s="30"/>
      <c r="D32" s="22" t="s">
        <v>116</v>
      </c>
      <c r="E32" s="9"/>
      <c r="F32" s="7">
        <f>F33</f>
        <v>320000</v>
      </c>
      <c r="G32" s="7">
        <f t="shared" ref="G32" si="9">G33</f>
        <v>152884.60999999999</v>
      </c>
      <c r="H32" s="42">
        <f t="shared" si="2"/>
        <v>47.776440624999992</v>
      </c>
    </row>
    <row r="33" spans="1:8" ht="25.5" x14ac:dyDescent="0.2">
      <c r="A33" s="5" t="s">
        <v>58</v>
      </c>
      <c r="B33" s="29"/>
      <c r="C33" s="30"/>
      <c r="D33" s="2"/>
      <c r="E33" s="6">
        <v>200</v>
      </c>
      <c r="F33" s="7">
        <v>320000</v>
      </c>
      <c r="G33" s="7">
        <v>152884.60999999999</v>
      </c>
      <c r="H33" s="42">
        <f t="shared" si="2"/>
        <v>47.776440624999992</v>
      </c>
    </row>
    <row r="34" spans="1:8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48000</v>
      </c>
      <c r="G34" s="8">
        <f t="shared" ref="G34" si="10">G35</f>
        <v>20000</v>
      </c>
      <c r="H34" s="42">
        <f t="shared" si="2"/>
        <v>41.666666666666671</v>
      </c>
    </row>
    <row r="35" spans="1:8" x14ac:dyDescent="0.2">
      <c r="A35" s="5" t="s">
        <v>62</v>
      </c>
      <c r="B35" s="29"/>
      <c r="C35" s="30"/>
      <c r="D35" s="2"/>
      <c r="E35" s="9">
        <v>500</v>
      </c>
      <c r="F35" s="16">
        <v>48000</v>
      </c>
      <c r="G35" s="16">
        <v>20000</v>
      </c>
      <c r="H35" s="42">
        <f t="shared" si="2"/>
        <v>41.666666666666671</v>
      </c>
    </row>
    <row r="36" spans="1:8" ht="13.5" customHeight="1" x14ac:dyDescent="0.2">
      <c r="A36" s="27" t="s">
        <v>7</v>
      </c>
      <c r="B36" s="27"/>
      <c r="C36" s="28" t="s">
        <v>33</v>
      </c>
      <c r="D36" s="28"/>
      <c r="E36" s="27"/>
      <c r="F36" s="12">
        <f>F37</f>
        <v>194659</v>
      </c>
      <c r="G36" s="12">
        <f t="shared" ref="G36:G38" si="11">G37</f>
        <v>43816.6</v>
      </c>
      <c r="H36" s="41">
        <f t="shared" si="2"/>
        <v>22.509413898150097</v>
      </c>
    </row>
    <row r="37" spans="1:8" x14ac:dyDescent="0.2">
      <c r="A37" s="29" t="s">
        <v>8</v>
      </c>
      <c r="B37" s="29"/>
      <c r="C37" s="30" t="s">
        <v>34</v>
      </c>
      <c r="D37" s="30"/>
      <c r="E37" s="29"/>
      <c r="F37" s="14">
        <f>F38</f>
        <v>194659</v>
      </c>
      <c r="G37" s="14">
        <f t="shared" si="11"/>
        <v>43816.6</v>
      </c>
      <c r="H37" s="42">
        <f t="shared" si="2"/>
        <v>22.509413898150097</v>
      </c>
    </row>
    <row r="38" spans="1:8" ht="25.5" x14ac:dyDescent="0.2">
      <c r="A38" s="17" t="s">
        <v>69</v>
      </c>
      <c r="B38" s="29"/>
      <c r="C38" s="30"/>
      <c r="D38" s="2" t="s">
        <v>70</v>
      </c>
      <c r="E38" s="18"/>
      <c r="F38" s="8">
        <f>F39</f>
        <v>194659</v>
      </c>
      <c r="G38" s="8">
        <f t="shared" si="11"/>
        <v>43816.6</v>
      </c>
      <c r="H38" s="42">
        <f t="shared" si="2"/>
        <v>22.509413898150097</v>
      </c>
    </row>
    <row r="39" spans="1:8" ht="51" x14ac:dyDescent="0.2">
      <c r="A39" s="5" t="s">
        <v>56</v>
      </c>
      <c r="B39" s="29"/>
      <c r="C39" s="30"/>
      <c r="D39" s="2"/>
      <c r="E39" s="6">
        <v>100</v>
      </c>
      <c r="F39" s="7">
        <v>194659</v>
      </c>
      <c r="G39" s="7">
        <v>43816.6</v>
      </c>
      <c r="H39" s="42">
        <f t="shared" si="2"/>
        <v>22.509413898150097</v>
      </c>
    </row>
    <row r="40" spans="1:8" ht="25.5" x14ac:dyDescent="0.2">
      <c r="A40" s="27" t="s">
        <v>9</v>
      </c>
      <c r="B40" s="27"/>
      <c r="C40" s="28" t="s">
        <v>35</v>
      </c>
      <c r="D40" s="28"/>
      <c r="E40" s="27"/>
      <c r="F40" s="12">
        <f>F41+F44</f>
        <v>250000</v>
      </c>
      <c r="G40" s="12">
        <f t="shared" ref="G40" si="12">G41+G44</f>
        <v>119396.25</v>
      </c>
      <c r="H40" s="41">
        <f t="shared" si="2"/>
        <v>47.758499999999998</v>
      </c>
    </row>
    <row r="41" spans="1:8" x14ac:dyDescent="0.2">
      <c r="A41" s="29" t="s">
        <v>10</v>
      </c>
      <c r="B41" s="29"/>
      <c r="C41" s="30" t="s">
        <v>36</v>
      </c>
      <c r="D41" s="30"/>
      <c r="E41" s="29"/>
      <c r="F41" s="14">
        <f>F42</f>
        <v>200000</v>
      </c>
      <c r="G41" s="14">
        <f t="shared" ref="G41:G42" si="13">G42</f>
        <v>74507.25</v>
      </c>
      <c r="H41" s="41">
        <f t="shared" si="2"/>
        <v>37.253625</v>
      </c>
    </row>
    <row r="42" spans="1:8" ht="27" customHeight="1" x14ac:dyDescent="0.2">
      <c r="A42" s="1" t="s">
        <v>71</v>
      </c>
      <c r="B42" s="29"/>
      <c r="C42" s="30"/>
      <c r="D42" s="19" t="s">
        <v>72</v>
      </c>
      <c r="E42" s="2"/>
      <c r="F42" s="13">
        <f>F43</f>
        <v>200000</v>
      </c>
      <c r="G42" s="13">
        <f t="shared" si="13"/>
        <v>74507.25</v>
      </c>
      <c r="H42" s="41">
        <f t="shared" si="2"/>
        <v>37.253625</v>
      </c>
    </row>
    <row r="43" spans="1:8" ht="25.5" x14ac:dyDescent="0.2">
      <c r="A43" s="5" t="s">
        <v>58</v>
      </c>
      <c r="B43" s="29"/>
      <c r="C43" s="30"/>
      <c r="D43" s="2"/>
      <c r="E43" s="6">
        <v>200</v>
      </c>
      <c r="F43" s="20">
        <v>200000</v>
      </c>
      <c r="G43" s="20">
        <v>74507.25</v>
      </c>
      <c r="H43" s="41">
        <f t="shared" si="2"/>
        <v>37.253625</v>
      </c>
    </row>
    <row r="44" spans="1:8" ht="25.5" x14ac:dyDescent="0.2">
      <c r="A44" s="29" t="s">
        <v>11</v>
      </c>
      <c r="B44" s="29"/>
      <c r="C44" s="32" t="s">
        <v>37</v>
      </c>
      <c r="D44" s="32"/>
      <c r="E44" s="29"/>
      <c r="F44" s="13">
        <f>F45</f>
        <v>50000</v>
      </c>
      <c r="G44" s="13">
        <f t="shared" ref="G44:G45" si="14">G45</f>
        <v>44889</v>
      </c>
      <c r="H44" s="41">
        <f t="shared" si="2"/>
        <v>89.778000000000006</v>
      </c>
    </row>
    <row r="45" spans="1:8" ht="25.5" x14ac:dyDescent="0.2">
      <c r="A45" s="1" t="s">
        <v>73</v>
      </c>
      <c r="B45" s="29"/>
      <c r="C45" s="32"/>
      <c r="D45" s="19" t="s">
        <v>74</v>
      </c>
      <c r="E45" s="2"/>
      <c r="F45" s="13">
        <f>F46</f>
        <v>50000</v>
      </c>
      <c r="G45" s="13">
        <f t="shared" si="14"/>
        <v>44889</v>
      </c>
      <c r="H45" s="41">
        <f t="shared" si="2"/>
        <v>89.778000000000006</v>
      </c>
    </row>
    <row r="46" spans="1:8" ht="25.5" x14ac:dyDescent="0.2">
      <c r="A46" s="5" t="s">
        <v>58</v>
      </c>
      <c r="B46" s="29"/>
      <c r="C46" s="32"/>
      <c r="D46" s="21"/>
      <c r="E46" s="6">
        <v>200</v>
      </c>
      <c r="F46" s="20">
        <v>50000</v>
      </c>
      <c r="G46" s="20">
        <v>44889</v>
      </c>
      <c r="H46" s="41">
        <f t="shared" si="2"/>
        <v>89.778000000000006</v>
      </c>
    </row>
    <row r="47" spans="1:8" ht="11.25" customHeight="1" x14ac:dyDescent="0.2">
      <c r="A47" s="27" t="s">
        <v>12</v>
      </c>
      <c r="B47" s="27"/>
      <c r="C47" s="28" t="s">
        <v>38</v>
      </c>
      <c r="D47" s="28"/>
      <c r="E47" s="27"/>
      <c r="F47" s="12">
        <f>F48</f>
        <v>7074022.1299999999</v>
      </c>
      <c r="G47" s="12">
        <f t="shared" ref="G47" si="15">G48</f>
        <v>3012757.5999999996</v>
      </c>
      <c r="H47" s="41">
        <f t="shared" si="2"/>
        <v>42.589032726138782</v>
      </c>
    </row>
    <row r="48" spans="1:8" x14ac:dyDescent="0.2">
      <c r="A48" s="29" t="s">
        <v>13</v>
      </c>
      <c r="B48" s="29"/>
      <c r="C48" s="30" t="s">
        <v>39</v>
      </c>
      <c r="D48" s="30"/>
      <c r="E48" s="29"/>
      <c r="F48" s="14">
        <f>F49+F51+F53+F55+F57</f>
        <v>7074022.1299999999</v>
      </c>
      <c r="G48" s="14">
        <f t="shared" ref="G48" si="16">G49+G51+G53+G55+G57</f>
        <v>3012757.5999999996</v>
      </c>
      <c r="H48" s="42">
        <f t="shared" si="2"/>
        <v>42.589032726138782</v>
      </c>
    </row>
    <row r="49" spans="1:8" ht="25.5" x14ac:dyDescent="0.2">
      <c r="A49" s="1" t="s">
        <v>75</v>
      </c>
      <c r="B49" s="29"/>
      <c r="C49" s="30"/>
      <c r="D49" s="19" t="s">
        <v>77</v>
      </c>
      <c r="E49" s="9"/>
      <c r="F49" s="20">
        <f>F50</f>
        <v>2156612.2999999998</v>
      </c>
      <c r="G49" s="20">
        <f t="shared" ref="G49" si="17">G50</f>
        <v>1612893.92</v>
      </c>
      <c r="H49" s="42">
        <f t="shared" si="2"/>
        <v>74.788311278758826</v>
      </c>
    </row>
    <row r="50" spans="1:8" ht="25.5" x14ac:dyDescent="0.2">
      <c r="A50" s="5" t="s">
        <v>58</v>
      </c>
      <c r="B50" s="29"/>
      <c r="C50" s="30"/>
      <c r="D50" s="22"/>
      <c r="E50" s="6">
        <v>200</v>
      </c>
      <c r="F50" s="20">
        <v>2156612.2999999998</v>
      </c>
      <c r="G50" s="20">
        <v>1612893.92</v>
      </c>
      <c r="H50" s="42">
        <f t="shared" si="2"/>
        <v>74.788311278758826</v>
      </c>
    </row>
    <row r="51" spans="1:8" ht="25.5" x14ac:dyDescent="0.2">
      <c r="A51" s="1" t="s">
        <v>76</v>
      </c>
      <c r="B51" s="29"/>
      <c r="C51" s="30"/>
      <c r="D51" s="2" t="s">
        <v>78</v>
      </c>
      <c r="E51" s="3"/>
      <c r="F51" s="13">
        <f>F52</f>
        <v>2066625</v>
      </c>
      <c r="G51" s="13">
        <f t="shared" ref="G51" si="18">G52</f>
        <v>1399863.68</v>
      </c>
      <c r="H51" s="42">
        <f t="shared" si="2"/>
        <v>67.736705014213996</v>
      </c>
    </row>
    <row r="52" spans="1:8" ht="25.5" x14ac:dyDescent="0.2">
      <c r="A52" s="5" t="s">
        <v>58</v>
      </c>
      <c r="B52" s="29"/>
      <c r="C52" s="30"/>
      <c r="D52" s="22"/>
      <c r="E52" s="2">
        <v>200</v>
      </c>
      <c r="F52" s="20">
        <v>2066625</v>
      </c>
      <c r="G52" s="20">
        <v>1399863.68</v>
      </c>
      <c r="H52" s="42">
        <f t="shared" si="2"/>
        <v>67.736705014213996</v>
      </c>
    </row>
    <row r="53" spans="1:8" x14ac:dyDescent="0.2">
      <c r="A53" s="5" t="s">
        <v>101</v>
      </c>
      <c r="B53" s="29"/>
      <c r="C53" s="30"/>
      <c r="D53" s="22" t="s">
        <v>127</v>
      </c>
      <c r="E53" s="2"/>
      <c r="F53" s="20">
        <f>F54</f>
        <v>2692860</v>
      </c>
      <c r="G53" s="20">
        <f t="shared" ref="G53" si="19">G54</f>
        <v>0</v>
      </c>
      <c r="H53" s="42">
        <f t="shared" si="2"/>
        <v>0</v>
      </c>
    </row>
    <row r="54" spans="1:8" ht="25.5" x14ac:dyDescent="0.2">
      <c r="A54" s="5" t="s">
        <v>58</v>
      </c>
      <c r="B54" s="29"/>
      <c r="C54" s="30"/>
      <c r="D54" s="22"/>
      <c r="E54" s="2">
        <v>200</v>
      </c>
      <c r="F54" s="20">
        <v>2692860</v>
      </c>
      <c r="G54" s="20">
        <v>0</v>
      </c>
      <c r="H54" s="42">
        <f t="shared" si="2"/>
        <v>0</v>
      </c>
    </row>
    <row r="55" spans="1:8" ht="25.5" x14ac:dyDescent="0.2">
      <c r="A55" s="1" t="s">
        <v>119</v>
      </c>
      <c r="B55" s="29"/>
      <c r="C55" s="30"/>
      <c r="D55" s="29" t="s">
        <v>128</v>
      </c>
      <c r="E55" s="2"/>
      <c r="F55" s="20">
        <f>F56</f>
        <v>137924.82999999999</v>
      </c>
      <c r="G55" s="20">
        <f t="shared" ref="G55" si="20">G56</f>
        <v>0</v>
      </c>
      <c r="H55" s="42">
        <f t="shared" si="2"/>
        <v>0</v>
      </c>
    </row>
    <row r="56" spans="1:8" ht="25.5" x14ac:dyDescent="0.2">
      <c r="A56" s="5" t="s">
        <v>58</v>
      </c>
      <c r="B56" s="29"/>
      <c r="C56" s="30"/>
      <c r="D56" s="22"/>
      <c r="E56" s="2">
        <v>200</v>
      </c>
      <c r="F56" s="20">
        <v>137924.82999999999</v>
      </c>
      <c r="G56" s="20">
        <v>0</v>
      </c>
      <c r="H56" s="42">
        <f t="shared" si="2"/>
        <v>0</v>
      </c>
    </row>
    <row r="57" spans="1:8" ht="25.5" x14ac:dyDescent="0.2">
      <c r="A57" s="1" t="s">
        <v>110</v>
      </c>
      <c r="B57" s="29"/>
      <c r="C57" s="30"/>
      <c r="D57" s="29" t="s">
        <v>111</v>
      </c>
      <c r="E57" s="2"/>
      <c r="F57" s="20">
        <f>F58</f>
        <v>20000</v>
      </c>
      <c r="G57" s="20">
        <f t="shared" ref="G57" si="21">G58</f>
        <v>0</v>
      </c>
      <c r="H57" s="42">
        <f t="shared" si="2"/>
        <v>0</v>
      </c>
    </row>
    <row r="58" spans="1:8" ht="25.5" x14ac:dyDescent="0.2">
      <c r="A58" s="5" t="s">
        <v>58</v>
      </c>
      <c r="B58" s="29"/>
      <c r="C58" s="30"/>
      <c r="D58" s="22"/>
      <c r="E58" s="2">
        <v>200</v>
      </c>
      <c r="F58" s="20">
        <v>20000</v>
      </c>
      <c r="G58" s="20">
        <v>0</v>
      </c>
      <c r="H58" s="42">
        <f t="shared" si="2"/>
        <v>0</v>
      </c>
    </row>
    <row r="59" spans="1:8" x14ac:dyDescent="0.2">
      <c r="A59" s="27" t="s">
        <v>14</v>
      </c>
      <c r="B59" s="27"/>
      <c r="C59" s="28" t="s">
        <v>40</v>
      </c>
      <c r="D59" s="28"/>
      <c r="E59" s="27"/>
      <c r="F59" s="12">
        <f>F60+F63+F67</f>
        <v>5435698.8899999997</v>
      </c>
      <c r="G59" s="12">
        <f t="shared" ref="G59" si="22">G60+G63+G67</f>
        <v>2144456.4899999998</v>
      </c>
      <c r="H59" s="41">
        <f t="shared" si="2"/>
        <v>39.451348085986417</v>
      </c>
    </row>
    <row r="60" spans="1:8" x14ac:dyDescent="0.2">
      <c r="A60" s="29" t="s">
        <v>47</v>
      </c>
      <c r="B60" s="29"/>
      <c r="C60" s="30" t="s">
        <v>46</v>
      </c>
      <c r="D60" s="28"/>
      <c r="E60" s="29"/>
      <c r="F60" s="14">
        <f>F61</f>
        <v>120000</v>
      </c>
      <c r="G60" s="14">
        <f t="shared" ref="G60:G61" si="23">G61</f>
        <v>7429.51</v>
      </c>
      <c r="H60" s="42">
        <f t="shared" si="2"/>
        <v>6.1912583333333338</v>
      </c>
    </row>
    <row r="61" spans="1:8" ht="25.5" x14ac:dyDescent="0.2">
      <c r="A61" s="1" t="s">
        <v>79</v>
      </c>
      <c r="B61" s="29"/>
      <c r="C61" s="28"/>
      <c r="D61" s="2" t="s">
        <v>80</v>
      </c>
      <c r="E61" s="3"/>
      <c r="F61" s="13">
        <f>F62</f>
        <v>120000</v>
      </c>
      <c r="G61" s="13">
        <f t="shared" si="23"/>
        <v>7429.51</v>
      </c>
      <c r="H61" s="42">
        <f t="shared" si="2"/>
        <v>6.1912583333333338</v>
      </c>
    </row>
    <row r="62" spans="1:8" ht="25.5" x14ac:dyDescent="0.2">
      <c r="A62" s="5" t="s">
        <v>58</v>
      </c>
      <c r="B62" s="29"/>
      <c r="C62" s="28"/>
      <c r="D62" s="2"/>
      <c r="E62" s="6">
        <v>200</v>
      </c>
      <c r="F62" s="20">
        <v>120000</v>
      </c>
      <c r="G62" s="20">
        <v>7429.51</v>
      </c>
      <c r="H62" s="42">
        <f t="shared" si="2"/>
        <v>6.1912583333333338</v>
      </c>
    </row>
    <row r="63" spans="1:8" x14ac:dyDescent="0.2">
      <c r="A63" s="29" t="s">
        <v>15</v>
      </c>
      <c r="B63" s="29"/>
      <c r="C63" s="30" t="s">
        <v>41</v>
      </c>
      <c r="D63" s="30"/>
      <c r="E63" s="29"/>
      <c r="F63" s="14">
        <f>F64</f>
        <v>659000</v>
      </c>
      <c r="G63" s="14">
        <f t="shared" ref="G63" si="24">G64</f>
        <v>453211.44</v>
      </c>
      <c r="H63" s="42">
        <f t="shared" si="2"/>
        <v>68.772600910470402</v>
      </c>
    </row>
    <row r="64" spans="1:8" ht="25.5" x14ac:dyDescent="0.2">
      <c r="A64" s="1" t="s">
        <v>81</v>
      </c>
      <c r="B64" s="29"/>
      <c r="C64" s="30"/>
      <c r="D64" s="22" t="s">
        <v>82</v>
      </c>
      <c r="E64" s="3"/>
      <c r="F64" s="13">
        <f>F65+F66</f>
        <v>659000</v>
      </c>
      <c r="G64" s="13">
        <f t="shared" ref="G64" si="25">G65+G66</f>
        <v>453211.44</v>
      </c>
      <c r="H64" s="42">
        <f t="shared" si="2"/>
        <v>68.772600910470402</v>
      </c>
    </row>
    <row r="65" spans="1:9" ht="24.75" customHeight="1" x14ac:dyDescent="0.2">
      <c r="A65" s="5" t="s">
        <v>58</v>
      </c>
      <c r="B65" s="29"/>
      <c r="C65" s="30"/>
      <c r="D65" s="22"/>
      <c r="E65" s="6">
        <v>200</v>
      </c>
      <c r="F65" s="20">
        <v>365877.38</v>
      </c>
      <c r="G65" s="20">
        <v>270184</v>
      </c>
      <c r="H65" s="42">
        <f t="shared" si="2"/>
        <v>73.845505289231056</v>
      </c>
    </row>
    <row r="66" spans="1:9" ht="40.5" customHeight="1" x14ac:dyDescent="0.2">
      <c r="A66" s="5" t="s">
        <v>120</v>
      </c>
      <c r="B66" s="29"/>
      <c r="C66" s="30"/>
      <c r="D66" s="22"/>
      <c r="E66" s="6">
        <v>400</v>
      </c>
      <c r="F66" s="20">
        <v>293122.62</v>
      </c>
      <c r="G66" s="20">
        <v>183027.44</v>
      </c>
      <c r="H66" s="42">
        <f t="shared" si="2"/>
        <v>62.440571798928381</v>
      </c>
    </row>
    <row r="67" spans="1:9" x14ac:dyDescent="0.2">
      <c r="A67" s="29" t="s">
        <v>16</v>
      </c>
      <c r="B67" s="29"/>
      <c r="C67" s="30" t="s">
        <v>42</v>
      </c>
      <c r="D67" s="30"/>
      <c r="E67" s="29"/>
      <c r="F67" s="14">
        <f>F68+F70+F72+F74+F76+F78+F80+F82+F84</f>
        <v>4656698.8899999997</v>
      </c>
      <c r="G67" s="14">
        <f t="shared" ref="G67" si="26">G68+G70+G72+G74+G76+G78+G80+G82+G84</f>
        <v>1683815.5399999998</v>
      </c>
      <c r="H67" s="42">
        <f t="shared" si="2"/>
        <v>36.158995455254782</v>
      </c>
    </row>
    <row r="68" spans="1:9" ht="25.5" x14ac:dyDescent="0.2">
      <c r="A68" s="1" t="s">
        <v>83</v>
      </c>
      <c r="B68" s="29"/>
      <c r="C68" s="30"/>
      <c r="D68" s="2" t="s">
        <v>87</v>
      </c>
      <c r="E68" s="2"/>
      <c r="F68" s="13">
        <f>F69</f>
        <v>2970750</v>
      </c>
      <c r="G68" s="13">
        <f t="shared" ref="G68" si="27">G69</f>
        <v>1369476.89</v>
      </c>
      <c r="H68" s="42">
        <f t="shared" si="2"/>
        <v>46.098691912816626</v>
      </c>
    </row>
    <row r="69" spans="1:9" ht="25.5" x14ac:dyDescent="0.2">
      <c r="A69" s="5" t="s">
        <v>58</v>
      </c>
      <c r="B69" s="29"/>
      <c r="C69" s="30"/>
      <c r="D69" s="2"/>
      <c r="E69" s="6">
        <v>200</v>
      </c>
      <c r="F69" s="13">
        <v>2970750</v>
      </c>
      <c r="G69" s="13">
        <v>1369476.89</v>
      </c>
      <c r="H69" s="42">
        <f t="shared" si="2"/>
        <v>46.098691912816626</v>
      </c>
    </row>
    <row r="70" spans="1:9" ht="22.5" customHeight="1" x14ac:dyDescent="0.2">
      <c r="A70" s="1" t="s">
        <v>83</v>
      </c>
      <c r="B70" s="22"/>
      <c r="C70" s="30"/>
      <c r="D70" s="22" t="s">
        <v>112</v>
      </c>
      <c r="E70" s="2"/>
      <c r="F70" s="13">
        <f>F71</f>
        <v>29250</v>
      </c>
      <c r="G70" s="13">
        <f t="shared" ref="G70" si="28">G71</f>
        <v>0</v>
      </c>
      <c r="H70" s="42">
        <f t="shared" si="2"/>
        <v>0</v>
      </c>
    </row>
    <row r="71" spans="1:9" ht="25.5" x14ac:dyDescent="0.2">
      <c r="A71" s="5" t="s">
        <v>58</v>
      </c>
      <c r="B71" s="29"/>
      <c r="C71" s="30"/>
      <c r="D71" s="2"/>
      <c r="E71" s="6">
        <v>200</v>
      </c>
      <c r="F71" s="13">
        <v>29250</v>
      </c>
      <c r="G71" s="13">
        <v>0</v>
      </c>
      <c r="H71" s="42">
        <f t="shared" si="2"/>
        <v>0</v>
      </c>
    </row>
    <row r="72" spans="1:9" ht="25.5" x14ac:dyDescent="0.2">
      <c r="A72" s="1" t="s">
        <v>84</v>
      </c>
      <c r="B72" s="29"/>
      <c r="C72" s="30"/>
      <c r="D72" s="2" t="s">
        <v>88</v>
      </c>
      <c r="E72" s="24"/>
      <c r="F72" s="13">
        <f>F73</f>
        <v>250000</v>
      </c>
      <c r="G72" s="13">
        <f t="shared" ref="G72" si="29">G73</f>
        <v>3750</v>
      </c>
      <c r="H72" s="42">
        <f t="shared" si="2"/>
        <v>1.5</v>
      </c>
    </row>
    <row r="73" spans="1:9" ht="25.5" x14ac:dyDescent="0.2">
      <c r="A73" s="23" t="s">
        <v>58</v>
      </c>
      <c r="B73" s="29"/>
      <c r="C73" s="30"/>
      <c r="D73" s="2"/>
      <c r="E73" s="6">
        <v>200</v>
      </c>
      <c r="F73" s="20">
        <v>250000</v>
      </c>
      <c r="G73" s="20">
        <v>3750</v>
      </c>
      <c r="H73" s="42">
        <f t="shared" si="2"/>
        <v>1.5</v>
      </c>
      <c r="I73" s="15" t="s">
        <v>102</v>
      </c>
    </row>
    <row r="74" spans="1:9" x14ac:dyDescent="0.2">
      <c r="A74" s="1" t="s">
        <v>85</v>
      </c>
      <c r="B74" s="29"/>
      <c r="C74" s="30"/>
      <c r="D74" s="2" t="s">
        <v>89</v>
      </c>
      <c r="E74" s="2"/>
      <c r="F74" s="13">
        <f>F75</f>
        <v>202971.1</v>
      </c>
      <c r="G74" s="13">
        <f t="shared" ref="G74" si="30">G75</f>
        <v>146895</v>
      </c>
      <c r="H74" s="42">
        <f t="shared" si="2"/>
        <v>72.372372224420118</v>
      </c>
    </row>
    <row r="75" spans="1:9" ht="25.5" x14ac:dyDescent="0.2">
      <c r="A75" s="5" t="s">
        <v>58</v>
      </c>
      <c r="B75" s="29"/>
      <c r="C75" s="30"/>
      <c r="D75" s="2"/>
      <c r="E75" s="6">
        <v>200</v>
      </c>
      <c r="F75" s="20">
        <v>202971.1</v>
      </c>
      <c r="G75" s="20">
        <v>146895</v>
      </c>
      <c r="H75" s="42">
        <f t="shared" si="2"/>
        <v>72.372372224420118</v>
      </c>
    </row>
    <row r="76" spans="1:9" ht="25.5" x14ac:dyDescent="0.2">
      <c r="A76" s="1" t="s">
        <v>86</v>
      </c>
      <c r="B76" s="29"/>
      <c r="C76" s="30"/>
      <c r="D76" s="22" t="s">
        <v>90</v>
      </c>
      <c r="E76" s="3"/>
      <c r="F76" s="13">
        <f>F77</f>
        <v>403727.59</v>
      </c>
      <c r="G76" s="13">
        <f t="shared" ref="G76" si="31">G77</f>
        <v>97068.65</v>
      </c>
      <c r="H76" s="42">
        <f t="shared" ref="H76:H115" si="32">G76/F76*100</f>
        <v>24.043105401837906</v>
      </c>
    </row>
    <row r="77" spans="1:9" ht="25.5" x14ac:dyDescent="0.2">
      <c r="A77" s="23" t="s">
        <v>58</v>
      </c>
      <c r="B77" s="29"/>
      <c r="C77" s="30"/>
      <c r="D77" s="22"/>
      <c r="E77" s="6">
        <v>200</v>
      </c>
      <c r="F77" s="13">
        <v>403727.59</v>
      </c>
      <c r="G77" s="13">
        <v>97068.65</v>
      </c>
      <c r="H77" s="42">
        <f t="shared" si="32"/>
        <v>24.043105401837906</v>
      </c>
    </row>
    <row r="78" spans="1:9" ht="38.25" x14ac:dyDescent="0.2">
      <c r="A78" s="1" t="s">
        <v>121</v>
      </c>
      <c r="B78" s="29"/>
      <c r="C78" s="30"/>
      <c r="D78" s="22" t="s">
        <v>129</v>
      </c>
      <c r="E78" s="6"/>
      <c r="F78" s="13">
        <f>F79</f>
        <v>307000</v>
      </c>
      <c r="G78" s="13">
        <f t="shared" ref="G78" si="33">G79</f>
        <v>0</v>
      </c>
      <c r="H78" s="42">
        <f t="shared" si="32"/>
        <v>0</v>
      </c>
    </row>
    <row r="79" spans="1:9" ht="25.5" x14ac:dyDescent="0.2">
      <c r="A79" s="23" t="s">
        <v>58</v>
      </c>
      <c r="B79" s="29"/>
      <c r="C79" s="30"/>
      <c r="D79" s="22"/>
      <c r="E79" s="6">
        <v>200</v>
      </c>
      <c r="F79" s="13">
        <v>307000</v>
      </c>
      <c r="G79" s="13">
        <v>0</v>
      </c>
      <c r="H79" s="42">
        <f t="shared" si="32"/>
        <v>0</v>
      </c>
    </row>
    <row r="80" spans="1:9" ht="38.25" x14ac:dyDescent="0.2">
      <c r="A80" s="1" t="s">
        <v>122</v>
      </c>
      <c r="B80" s="29"/>
      <c r="C80" s="30"/>
      <c r="D80" s="22" t="s">
        <v>130</v>
      </c>
      <c r="E80" s="6"/>
      <c r="F80" s="13">
        <f>F81</f>
        <v>49698</v>
      </c>
      <c r="G80" s="13">
        <f t="shared" ref="G80" si="34">G81</f>
        <v>0</v>
      </c>
      <c r="H80" s="42">
        <f t="shared" si="32"/>
        <v>0</v>
      </c>
    </row>
    <row r="81" spans="1:8" ht="25.5" x14ac:dyDescent="0.2">
      <c r="A81" s="23" t="s">
        <v>58</v>
      </c>
      <c r="B81" s="29"/>
      <c r="C81" s="30"/>
      <c r="D81" s="22"/>
      <c r="E81" s="6">
        <v>200</v>
      </c>
      <c r="F81" s="13">
        <v>49698</v>
      </c>
      <c r="G81" s="13">
        <v>0</v>
      </c>
      <c r="H81" s="42">
        <f t="shared" si="32"/>
        <v>0</v>
      </c>
    </row>
    <row r="82" spans="1:8" ht="25.5" x14ac:dyDescent="0.2">
      <c r="A82" s="1" t="s">
        <v>124</v>
      </c>
      <c r="B82" s="29"/>
      <c r="C82" s="30"/>
      <c r="D82" s="22" t="s">
        <v>123</v>
      </c>
      <c r="E82" s="6"/>
      <c r="F82" s="13">
        <f>F83</f>
        <v>443302.2</v>
      </c>
      <c r="G82" s="13">
        <f t="shared" ref="G82" si="35">G83</f>
        <v>66625</v>
      </c>
      <c r="H82" s="42">
        <f t="shared" si="32"/>
        <v>15.029250926343249</v>
      </c>
    </row>
    <row r="83" spans="1:8" ht="25.5" x14ac:dyDescent="0.2">
      <c r="A83" s="23" t="s">
        <v>58</v>
      </c>
      <c r="B83" s="29"/>
      <c r="C83" s="30"/>
      <c r="D83" s="22"/>
      <c r="E83" s="6">
        <v>200</v>
      </c>
      <c r="F83" s="13">
        <v>443302.2</v>
      </c>
      <c r="G83" s="13">
        <v>66625</v>
      </c>
      <c r="H83" s="42">
        <f t="shared" si="32"/>
        <v>15.029250926343249</v>
      </c>
    </row>
    <row r="84" spans="1:8" hidden="1" x14ac:dyDescent="0.2">
      <c r="A84" s="5"/>
      <c r="C84" s="30"/>
      <c r="D84" s="2"/>
      <c r="E84" s="6"/>
      <c r="F84" s="13">
        <f>F85</f>
        <v>0</v>
      </c>
      <c r="G84" s="13">
        <f t="shared" ref="G84" si="36">G85</f>
        <v>0</v>
      </c>
      <c r="H84" s="41" t="e">
        <f t="shared" si="32"/>
        <v>#DIV/0!</v>
      </c>
    </row>
    <row r="85" spans="1:8" ht="25.5" hidden="1" x14ac:dyDescent="0.2">
      <c r="A85" s="23" t="s">
        <v>58</v>
      </c>
      <c r="B85" s="29"/>
      <c r="C85" s="30"/>
      <c r="D85" s="22"/>
      <c r="E85" s="6">
        <v>200</v>
      </c>
      <c r="F85" s="13"/>
      <c r="G85" s="13"/>
      <c r="H85" s="41" t="e">
        <f t="shared" si="32"/>
        <v>#DIV/0!</v>
      </c>
    </row>
    <row r="86" spans="1:8" x14ac:dyDescent="0.2">
      <c r="A86" s="27" t="s">
        <v>17</v>
      </c>
      <c r="B86" s="27"/>
      <c r="C86" s="28" t="s">
        <v>26</v>
      </c>
      <c r="D86" s="28"/>
      <c r="E86" s="27"/>
      <c r="F86" s="12">
        <f>F87</f>
        <v>131795</v>
      </c>
      <c r="G86" s="12">
        <f t="shared" ref="G86:G88" si="37">G87</f>
        <v>54915</v>
      </c>
      <c r="H86" s="41">
        <f t="shared" si="32"/>
        <v>41.666982814219047</v>
      </c>
    </row>
    <row r="87" spans="1:8" x14ac:dyDescent="0.2">
      <c r="A87" s="29" t="s">
        <v>18</v>
      </c>
      <c r="B87" s="29"/>
      <c r="C87" s="30" t="s">
        <v>43</v>
      </c>
      <c r="D87" s="30"/>
      <c r="E87" s="29"/>
      <c r="F87" s="14">
        <f>F88</f>
        <v>131795</v>
      </c>
      <c r="G87" s="14">
        <f t="shared" si="37"/>
        <v>54915</v>
      </c>
      <c r="H87" s="42">
        <f t="shared" si="32"/>
        <v>41.666982814219047</v>
      </c>
    </row>
    <row r="88" spans="1:8" ht="25.5" x14ac:dyDescent="0.2">
      <c r="A88" s="1" t="s">
        <v>91</v>
      </c>
      <c r="B88" s="29"/>
      <c r="C88" s="30"/>
      <c r="D88" s="22" t="s">
        <v>92</v>
      </c>
      <c r="E88" s="2"/>
      <c r="F88" s="13">
        <f>F89</f>
        <v>131795</v>
      </c>
      <c r="G88" s="13">
        <f t="shared" si="37"/>
        <v>54915</v>
      </c>
      <c r="H88" s="42">
        <f t="shared" si="32"/>
        <v>41.666982814219047</v>
      </c>
    </row>
    <row r="89" spans="1:8" x14ac:dyDescent="0.2">
      <c r="A89" s="5" t="s">
        <v>62</v>
      </c>
      <c r="B89" s="29"/>
      <c r="C89" s="30"/>
      <c r="D89" s="22"/>
      <c r="E89" s="9">
        <v>500</v>
      </c>
      <c r="F89" s="25">
        <v>131795</v>
      </c>
      <c r="G89" s="25">
        <v>54915</v>
      </c>
      <c r="H89" s="42">
        <f t="shared" si="32"/>
        <v>41.666982814219047</v>
      </c>
    </row>
    <row r="90" spans="1:8" x14ac:dyDescent="0.2">
      <c r="A90" s="27" t="s">
        <v>19</v>
      </c>
      <c r="B90" s="27"/>
      <c r="C90" s="28" t="s">
        <v>44</v>
      </c>
      <c r="D90" s="28"/>
      <c r="E90" s="27"/>
      <c r="F90" s="12">
        <f>F91</f>
        <v>473205</v>
      </c>
      <c r="G90" s="12">
        <f t="shared" ref="G90" si="38">G91</f>
        <v>166681</v>
      </c>
      <c r="H90" s="41">
        <f t="shared" si="32"/>
        <v>35.223845901881852</v>
      </c>
    </row>
    <row r="91" spans="1:8" x14ac:dyDescent="0.2">
      <c r="A91" s="29" t="s">
        <v>20</v>
      </c>
      <c r="B91" s="29"/>
      <c r="C91" s="30" t="s">
        <v>45</v>
      </c>
      <c r="D91" s="30"/>
      <c r="E91" s="29"/>
      <c r="F91" s="14">
        <f>F92+F94+F96</f>
        <v>473205</v>
      </c>
      <c r="G91" s="14">
        <f t="shared" ref="G91" si="39">G92+G94+G96</f>
        <v>166681</v>
      </c>
      <c r="H91" s="42">
        <f t="shared" si="32"/>
        <v>35.223845901881852</v>
      </c>
    </row>
    <row r="92" spans="1:8" ht="38.25" x14ac:dyDescent="0.2">
      <c r="A92" s="1" t="s">
        <v>93</v>
      </c>
      <c r="B92" s="29"/>
      <c r="C92" s="30"/>
      <c r="D92" s="22" t="s">
        <v>95</v>
      </c>
      <c r="E92" s="2"/>
      <c r="F92" s="13">
        <f>F93</f>
        <v>73560</v>
      </c>
      <c r="G92" s="13">
        <f t="shared" ref="G92" si="40">G93</f>
        <v>30650</v>
      </c>
      <c r="H92" s="42">
        <f t="shared" si="32"/>
        <v>41.666666666666671</v>
      </c>
    </row>
    <row r="93" spans="1:8" x14ac:dyDescent="0.2">
      <c r="A93" s="5" t="s">
        <v>62</v>
      </c>
      <c r="B93" s="29"/>
      <c r="C93" s="30"/>
      <c r="D93" s="22"/>
      <c r="E93" s="9">
        <v>500</v>
      </c>
      <c r="F93" s="13">
        <v>73560</v>
      </c>
      <c r="G93" s="13">
        <v>30650</v>
      </c>
      <c r="H93" s="42">
        <f t="shared" si="32"/>
        <v>41.666666666666671</v>
      </c>
    </row>
    <row r="94" spans="1:8" ht="25.5" x14ac:dyDescent="0.2">
      <c r="A94" s="1" t="s">
        <v>94</v>
      </c>
      <c r="B94" s="29"/>
      <c r="C94" s="30"/>
      <c r="D94" s="22" t="s">
        <v>96</v>
      </c>
      <c r="E94" s="2"/>
      <c r="F94" s="13">
        <f>F95</f>
        <v>198919</v>
      </c>
      <c r="G94" s="13">
        <f t="shared" ref="G94" si="41">G95</f>
        <v>82885</v>
      </c>
      <c r="H94" s="42">
        <f t="shared" si="32"/>
        <v>41.667713994138317</v>
      </c>
    </row>
    <row r="95" spans="1:8" x14ac:dyDescent="0.2">
      <c r="A95" s="5" t="s">
        <v>62</v>
      </c>
      <c r="B95" s="29"/>
      <c r="C95" s="30"/>
      <c r="D95" s="22"/>
      <c r="E95" s="9">
        <v>500</v>
      </c>
      <c r="F95" s="13">
        <v>198919</v>
      </c>
      <c r="G95" s="13">
        <v>82885</v>
      </c>
      <c r="H95" s="42">
        <f t="shared" si="32"/>
        <v>41.667713994138317</v>
      </c>
    </row>
    <row r="96" spans="1:8" x14ac:dyDescent="0.2">
      <c r="A96" s="1" t="s">
        <v>117</v>
      </c>
      <c r="B96" s="22"/>
      <c r="C96" s="30"/>
      <c r="D96" s="22" t="s">
        <v>118</v>
      </c>
      <c r="E96" s="2"/>
      <c r="F96" s="13">
        <f>F97</f>
        <v>200726</v>
      </c>
      <c r="G96" s="13">
        <f t="shared" ref="G96" si="42">G97</f>
        <v>53146</v>
      </c>
      <c r="H96" s="42">
        <f t="shared" si="32"/>
        <v>26.476888893317259</v>
      </c>
    </row>
    <row r="97" spans="1:8" ht="25.5" x14ac:dyDescent="0.2">
      <c r="A97" s="5" t="s">
        <v>58</v>
      </c>
      <c r="B97" s="29"/>
      <c r="C97" s="30"/>
      <c r="D97" s="26"/>
      <c r="E97" s="6">
        <v>200</v>
      </c>
      <c r="F97" s="13">
        <v>200726</v>
      </c>
      <c r="G97" s="13">
        <v>53146</v>
      </c>
      <c r="H97" s="42">
        <f t="shared" si="32"/>
        <v>26.476888893317259</v>
      </c>
    </row>
    <row r="98" spans="1:8" x14ac:dyDescent="0.2">
      <c r="A98" s="27" t="s">
        <v>21</v>
      </c>
      <c r="B98" s="27"/>
      <c r="C98" s="28">
        <v>1000</v>
      </c>
      <c r="D98" s="28"/>
      <c r="E98" s="27"/>
      <c r="F98" s="12">
        <f>F99+F102</f>
        <v>821495.9</v>
      </c>
      <c r="G98" s="12">
        <f>G99</f>
        <v>14536.45</v>
      </c>
      <c r="H98" s="41">
        <f t="shared" si="32"/>
        <v>1.7695097443578234</v>
      </c>
    </row>
    <row r="99" spans="1:8" ht="18.75" customHeight="1" x14ac:dyDescent="0.2">
      <c r="A99" s="29" t="s">
        <v>49</v>
      </c>
      <c r="B99" s="29"/>
      <c r="C99" s="28" t="s">
        <v>48</v>
      </c>
      <c r="D99" s="28"/>
      <c r="E99" s="29"/>
      <c r="F99" s="14">
        <f>F100</f>
        <v>38400</v>
      </c>
      <c r="G99" s="14">
        <f t="shared" ref="G99:G100" si="43">G100</f>
        <v>14536.45</v>
      </c>
      <c r="H99" s="42">
        <f t="shared" si="32"/>
        <v>37.855338541666669</v>
      </c>
    </row>
    <row r="100" spans="1:8" ht="23.25" customHeight="1" x14ac:dyDescent="0.2">
      <c r="A100" s="1" t="s">
        <v>107</v>
      </c>
      <c r="B100" s="2"/>
      <c r="C100" s="28"/>
      <c r="D100" s="30" t="s">
        <v>108</v>
      </c>
      <c r="E100" s="29"/>
      <c r="F100" s="14">
        <f>F101</f>
        <v>38400</v>
      </c>
      <c r="G100" s="14">
        <f t="shared" si="43"/>
        <v>14536.45</v>
      </c>
      <c r="H100" s="42">
        <f t="shared" si="32"/>
        <v>37.855338541666669</v>
      </c>
    </row>
    <row r="101" spans="1:8" ht="12" customHeight="1" x14ac:dyDescent="0.2">
      <c r="A101" s="29" t="s">
        <v>109</v>
      </c>
      <c r="B101" s="29"/>
      <c r="C101" s="28"/>
      <c r="D101" s="28"/>
      <c r="E101" s="29">
        <v>300</v>
      </c>
      <c r="F101" s="14">
        <v>38400</v>
      </c>
      <c r="G101" s="14">
        <v>14536.45</v>
      </c>
      <c r="H101" s="42">
        <f t="shared" si="32"/>
        <v>37.855338541666669</v>
      </c>
    </row>
    <row r="102" spans="1:8" x14ac:dyDescent="0.2">
      <c r="A102" s="29" t="s">
        <v>22</v>
      </c>
      <c r="B102" s="29"/>
      <c r="C102" s="30">
        <v>1003</v>
      </c>
      <c r="D102" s="30"/>
      <c r="E102" s="29"/>
      <c r="F102" s="14">
        <f>F103+F105</f>
        <v>783095.9</v>
      </c>
      <c r="G102" s="14">
        <f t="shared" ref="G102" si="44">G103+G105</f>
        <v>0</v>
      </c>
      <c r="H102" s="42">
        <f t="shared" si="32"/>
        <v>0</v>
      </c>
    </row>
    <row r="103" spans="1:8" ht="28.5" customHeight="1" x14ac:dyDescent="0.2">
      <c r="A103" s="1" t="s">
        <v>126</v>
      </c>
      <c r="B103" s="29"/>
      <c r="C103" s="30"/>
      <c r="D103" s="22" t="s">
        <v>125</v>
      </c>
      <c r="E103" s="9"/>
      <c r="F103" s="20">
        <f>F104</f>
        <v>783095.9</v>
      </c>
      <c r="G103" s="20">
        <f t="shared" ref="G103" si="45">G104</f>
        <v>0</v>
      </c>
      <c r="H103" s="42">
        <f t="shared" si="32"/>
        <v>0</v>
      </c>
    </row>
    <row r="104" spans="1:8" x14ac:dyDescent="0.2">
      <c r="A104" s="29" t="s">
        <v>109</v>
      </c>
      <c r="B104" s="29"/>
      <c r="C104" s="30"/>
      <c r="D104" s="26"/>
      <c r="E104" s="9">
        <v>300</v>
      </c>
      <c r="F104" s="25">
        <v>783095.9</v>
      </c>
      <c r="G104" s="25">
        <v>0</v>
      </c>
      <c r="H104" s="42">
        <f t="shared" si="32"/>
        <v>0</v>
      </c>
    </row>
    <row r="105" spans="1:8" hidden="1" x14ac:dyDescent="0.2">
      <c r="A105" s="1"/>
      <c r="B105" s="31"/>
      <c r="C105" s="31"/>
      <c r="D105" s="22"/>
      <c r="E105" s="9"/>
      <c r="F105" s="25"/>
      <c r="G105" s="25"/>
      <c r="H105" s="41" t="e">
        <f t="shared" si="32"/>
        <v>#DIV/0!</v>
      </c>
    </row>
    <row r="106" spans="1:8" hidden="1" x14ac:dyDescent="0.2">
      <c r="A106" s="29"/>
      <c r="B106" s="29"/>
      <c r="C106" s="30"/>
      <c r="D106" s="26"/>
      <c r="E106" s="9"/>
      <c r="F106" s="25"/>
      <c r="G106" s="25"/>
      <c r="H106" s="41" t="e">
        <f t="shared" si="32"/>
        <v>#DIV/0!</v>
      </c>
    </row>
    <row r="107" spans="1:8" x14ac:dyDescent="0.2">
      <c r="A107" s="27" t="s">
        <v>23</v>
      </c>
      <c r="B107" s="27"/>
      <c r="C107" s="28">
        <v>1100</v>
      </c>
      <c r="D107" s="28"/>
      <c r="E107" s="27"/>
      <c r="F107" s="12">
        <f>F108</f>
        <v>250000</v>
      </c>
      <c r="G107" s="12">
        <f t="shared" ref="G107" si="46">G108</f>
        <v>0</v>
      </c>
      <c r="H107" s="41">
        <f t="shared" si="32"/>
        <v>0</v>
      </c>
    </row>
    <row r="108" spans="1:8" x14ac:dyDescent="0.2">
      <c r="A108" s="29" t="s">
        <v>24</v>
      </c>
      <c r="B108" s="29"/>
      <c r="C108" s="30">
        <v>1102</v>
      </c>
      <c r="D108" s="30"/>
      <c r="E108" s="29"/>
      <c r="F108" s="14">
        <f>F109+F111+F113</f>
        <v>250000</v>
      </c>
      <c r="G108" s="14">
        <f t="shared" ref="G108" si="47">G109+G111+G113</f>
        <v>0</v>
      </c>
      <c r="H108" s="42">
        <f t="shared" si="32"/>
        <v>0</v>
      </c>
    </row>
    <row r="109" spans="1:8" ht="51" x14ac:dyDescent="0.2">
      <c r="A109" s="1" t="s">
        <v>97</v>
      </c>
      <c r="B109" s="29"/>
      <c r="C109" s="30"/>
      <c r="D109" s="22" t="s">
        <v>98</v>
      </c>
      <c r="E109" s="9"/>
      <c r="F109" s="13">
        <f>F110</f>
        <v>250000</v>
      </c>
      <c r="G109" s="13">
        <f t="shared" ref="G109" si="48">G110</f>
        <v>0</v>
      </c>
      <c r="H109" s="42">
        <f t="shared" si="32"/>
        <v>0</v>
      </c>
    </row>
    <row r="110" spans="1:8" ht="25.5" x14ac:dyDescent="0.2">
      <c r="A110" s="5" t="s">
        <v>58</v>
      </c>
      <c r="B110" s="29"/>
      <c r="C110" s="30"/>
      <c r="D110" s="26"/>
      <c r="E110" s="6">
        <v>200</v>
      </c>
      <c r="F110" s="13">
        <v>250000</v>
      </c>
      <c r="G110" s="13">
        <v>0</v>
      </c>
      <c r="H110" s="42">
        <f t="shared" si="32"/>
        <v>0</v>
      </c>
    </row>
    <row r="111" spans="1:8" ht="38.25" hidden="1" x14ac:dyDescent="0.2">
      <c r="A111" s="1" t="s">
        <v>105</v>
      </c>
      <c r="B111" s="29"/>
      <c r="C111" s="30"/>
      <c r="D111" s="22" t="s">
        <v>106</v>
      </c>
      <c r="E111" s="6"/>
      <c r="F111" s="13">
        <f>F112</f>
        <v>0</v>
      </c>
      <c r="G111" s="13">
        <f t="shared" ref="G111" si="49">G112</f>
        <v>0</v>
      </c>
      <c r="H111" s="41" t="e">
        <f t="shared" si="32"/>
        <v>#DIV/0!</v>
      </c>
    </row>
    <row r="112" spans="1:8" hidden="1" x14ac:dyDescent="0.2">
      <c r="A112" s="1" t="s">
        <v>62</v>
      </c>
      <c r="B112" s="29"/>
      <c r="C112" s="30"/>
      <c r="D112" s="26"/>
      <c r="E112" s="6">
        <v>200</v>
      </c>
      <c r="F112" s="13"/>
      <c r="G112" s="13"/>
      <c r="H112" s="41" t="e">
        <f t="shared" si="32"/>
        <v>#DIV/0!</v>
      </c>
    </row>
    <row r="113" spans="1:8" ht="38.25" hidden="1" x14ac:dyDescent="0.2">
      <c r="A113" s="5" t="s">
        <v>103</v>
      </c>
      <c r="B113" s="29"/>
      <c r="C113" s="30"/>
      <c r="D113" s="22" t="s">
        <v>104</v>
      </c>
      <c r="E113" s="6"/>
      <c r="F113" s="13">
        <f>F114</f>
        <v>0</v>
      </c>
      <c r="G113" s="13">
        <f t="shared" ref="G113" si="50">G114</f>
        <v>0</v>
      </c>
      <c r="H113" s="41" t="e">
        <f t="shared" si="32"/>
        <v>#DIV/0!</v>
      </c>
    </row>
    <row r="114" spans="1:8" ht="25.5" hidden="1" x14ac:dyDescent="0.2">
      <c r="A114" s="5" t="s">
        <v>58</v>
      </c>
      <c r="B114" s="29"/>
      <c r="C114" s="30"/>
      <c r="D114" s="26"/>
      <c r="E114" s="6">
        <v>200</v>
      </c>
      <c r="F114" s="13"/>
      <c r="G114" s="13"/>
      <c r="H114" s="41" t="e">
        <f t="shared" si="32"/>
        <v>#DIV/0!</v>
      </c>
    </row>
    <row r="115" spans="1:8" x14ac:dyDescent="0.2">
      <c r="A115" s="27" t="s">
        <v>25</v>
      </c>
      <c r="B115" s="27"/>
      <c r="C115" s="28"/>
      <c r="D115" s="28"/>
      <c r="E115" s="27"/>
      <c r="F115" s="12">
        <f>F11+F36+F40+F47+F59+F86+F90+F98+F107</f>
        <v>22435996.059999999</v>
      </c>
      <c r="G115" s="12">
        <f t="shared" ref="G115" si="51">G11+G36+G40+G47+G59+G86+G90+G98+G107</f>
        <v>9025451.5799999982</v>
      </c>
      <c r="H115" s="41">
        <f t="shared" si="32"/>
        <v>40.227550209330879</v>
      </c>
    </row>
    <row r="116" spans="1:8" x14ac:dyDescent="0.2">
      <c r="A116" s="35"/>
      <c r="B116" s="35"/>
      <c r="C116" s="35"/>
      <c r="D116" s="35"/>
      <c r="E116" s="35"/>
      <c r="F116" s="36"/>
    </row>
    <row r="117" spans="1:8" x14ac:dyDescent="0.2">
      <c r="A117" s="34"/>
      <c r="B117" s="34"/>
      <c r="C117" s="34"/>
      <c r="D117" s="34"/>
      <c r="E117" s="34"/>
      <c r="F117" s="34"/>
    </row>
  </sheetData>
  <mergeCells count="9">
    <mergeCell ref="G8:G9"/>
    <mergeCell ref="H8:H9"/>
    <mergeCell ref="A6:H6"/>
    <mergeCell ref="A8:A9"/>
    <mergeCell ref="F8:F9"/>
    <mergeCell ref="C8:C9"/>
    <mergeCell ref="B8:B9"/>
    <mergeCell ref="D8:D9"/>
    <mergeCell ref="E8:E9"/>
  </mergeCells>
  <pageMargins left="0.7" right="0.7" top="0.75" bottom="0.75" header="0.3" footer="0.3"/>
  <pageSetup paperSize="9" scale="64" fitToWidth="0" fitToHeight="2" orientation="portrait" r:id="rId1"/>
  <rowBreaks count="1" manualBreakCount="1">
    <brk id="44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2018-06-14T05:22:05Z</cp:lastPrinted>
  <dcterms:created xsi:type="dcterms:W3CDTF">2015-02-12T11:14:02Z</dcterms:created>
  <dcterms:modified xsi:type="dcterms:W3CDTF">2018-07-13T07:04:28Z</dcterms:modified>
</cp:coreProperties>
</file>