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60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'2016'!$A$1:$F$121</definedName>
  </definedNames>
  <calcPr calcId="144525"/>
</workbook>
</file>

<file path=xl/calcChain.xml><?xml version="1.0" encoding="utf-8"?>
<calcChain xmlns="http://schemas.openxmlformats.org/spreadsheetml/2006/main">
  <c r="F89" i="4" l="1"/>
  <c r="F37" i="4" l="1"/>
  <c r="F39" i="4"/>
  <c r="F22" i="4"/>
  <c r="F21" i="4"/>
  <c r="F78" i="4"/>
  <c r="F33" i="4"/>
  <c r="F67" i="4"/>
  <c r="F76" i="4"/>
  <c r="F90" i="4"/>
  <c r="F54" i="4" l="1"/>
  <c r="F56" i="4"/>
  <c r="F87" i="4" l="1"/>
  <c r="F88" i="4"/>
  <c r="F116" i="4" l="1"/>
  <c r="F108" i="4" l="1"/>
  <c r="F85" i="4"/>
  <c r="F83" i="4"/>
  <c r="F80" i="4"/>
  <c r="F69" i="4"/>
  <c r="F72" i="4" l="1"/>
  <c r="F57" i="4"/>
  <c r="F55" i="4"/>
  <c r="F63" i="4"/>
  <c r="F32" i="4"/>
  <c r="F79" i="4" l="1"/>
  <c r="F66" i="4" l="1"/>
  <c r="F68" i="4"/>
  <c r="F65" i="4" l="1"/>
  <c r="F49" i="4"/>
  <c r="F17" i="4"/>
  <c r="F61" i="4" l="1"/>
  <c r="F53" i="4" l="1"/>
  <c r="F31" i="4"/>
  <c r="F75" i="4" l="1"/>
  <c r="F74" i="4" s="1"/>
  <c r="F70" i="4" s="1"/>
  <c r="F38" i="4" l="1"/>
  <c r="F36" i="4"/>
  <c r="F100" i="4" l="1"/>
  <c r="F84" i="4" l="1"/>
  <c r="F104" i="4" l="1"/>
  <c r="F103" i="4" s="1"/>
  <c r="F28" i="4" l="1"/>
  <c r="F27" i="4" s="1"/>
  <c r="F117" i="4" l="1"/>
  <c r="F119" i="4" l="1"/>
  <c r="F107" i="4" l="1"/>
  <c r="F111" i="4" l="1"/>
  <c r="F109" i="4"/>
  <c r="F106" i="4" s="1"/>
  <c r="F59" i="4"/>
  <c r="F52" i="4" s="1"/>
  <c r="F51" i="4" l="1"/>
  <c r="F102" i="4"/>
  <c r="F42" i="4"/>
  <c r="F86" i="4" l="1"/>
  <c r="F115" i="4"/>
  <c r="F98" i="4"/>
  <c r="F97" i="4" s="1"/>
  <c r="F94" i="4"/>
  <c r="F93" i="4" s="1"/>
  <c r="F82" i="4"/>
  <c r="F71" i="4"/>
  <c r="F48" i="4"/>
  <c r="F46" i="4"/>
  <c r="F45" i="4" s="1"/>
  <c r="F41" i="4"/>
  <c r="F34" i="4"/>
  <c r="F30" i="4" s="1"/>
  <c r="F25" i="4"/>
  <c r="F24" i="4" s="1"/>
  <c r="F20" i="4"/>
  <c r="F16" i="4"/>
  <c r="F19" i="4" l="1"/>
  <c r="F15" i="4" s="1"/>
  <c r="F121" i="4" s="1"/>
  <c r="F114" i="4"/>
  <c r="F113" i="4" s="1"/>
  <c r="F96" i="4"/>
  <c r="F92" i="4"/>
  <c r="F40" i="4"/>
  <c r="F44" i="4" l="1"/>
</calcChain>
</file>

<file path=xl/sharedStrings.xml><?xml version="1.0" encoding="utf-8"?>
<sst xmlns="http://schemas.openxmlformats.org/spreadsheetml/2006/main" count="184" uniqueCount="145">
  <si>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</si>
  <si>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</si>
  <si>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</si>
  <si>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</si>
  <si>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</si>
  <si>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</si>
  <si>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</si>
  <si>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</si>
  <si>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</si>
  <si>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</si>
  <si>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</si>
  <si>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</si>
  <si>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</si>
  <si>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</si>
  <si>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</si>
  <si>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</si>
  <si>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</si>
  <si>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</si>
  <si>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</si>
  <si>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</si>
  <si>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</si>
  <si>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</si>
  <si>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</si>
  <si>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</si>
  <si>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</si>
  <si>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</si>
  <si>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</si>
  <si>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</si>
  <si>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</si>
  <si>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</si>
  <si>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</si>
  <si>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</si>
  <si>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</si>
  <si>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</si>
  <si>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</si>
  <si>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</si>
  <si>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</si>
  <si>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</si>
  <si>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</si>
  <si>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</si>
  <si>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</si>
  <si>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</si>
  <si>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</si>
  <si>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</si>
  <si>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</si>
  <si>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</si>
  <si>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</si>
  <si>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</si>
  <si>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</si>
  <si>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</si>
  <si>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</si>
  <si>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</si>
  <si>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</si>
  <si>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</si>
  <si>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</si>
  <si>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</si>
  <si>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</si>
  <si>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</si>
  <si>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</si>
  <si>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</si>
  <si>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</si>
  <si>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</si>
  <si>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</si>
  <si>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</si>
  <si>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</si>
  <si>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</si>
  <si>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</si>
  <si>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</si>
  <si>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</si>
  <si>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</si>
  <si>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</si>
  <si>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</si>
  <si>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</si>
  <si>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</si>
  <si>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</si>
  <si>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</si>
  <si>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</si>
  <si>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</si>
  <si>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</si>
  <si>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</si>
  <si>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</si>
  <si>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</si>
  <si>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</si>
  <si>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</si>
  <si>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</si>
  <si>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</si>
  <si>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</si>
  <si>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</si>
  <si>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</si>
  <si>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</si>
  <si>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</si>
  <si>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</si>
  <si>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</si>
  <si>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</si>
  <si>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</si>
  <si>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</si>
  <si>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</si>
  <si>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</si>
  <si>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</si>
  <si>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</si>
  <si>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</si>
  <si>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</si>
  <si>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</si>
  <si>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</si>
  <si>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</si>
  <si>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</si>
  <si>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</si>
  <si>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</si>
  <si>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</si>
  <si>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</si>
  <si>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</si>
  <si>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</si>
  <si>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</si>
  <si>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</si>
  <si>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</si>
  <si>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</si>
  <si>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</si>
  <si>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</si>
  <si>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</si>
  <si>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</si>
  <si>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</si>
  <si>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</si>
  <si>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</si>
  <si>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</si>
  <si>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</si>
  <si>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</si>
  <si>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</si>
  <si>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</si>
  <si>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</si>
  <si>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</si>
  <si>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</si>
  <si>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</si>
  <si>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</si>
  <si>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</si>
  <si>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</si>
  <si>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</si>
  <si>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</si>
  <si>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</si>
  <si>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</si>
  <si>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</si>
  <si>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</si>
  <si>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</si>
  <si>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</si>
  <si>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Приложение № 4</t>
  </si>
  <si>
    <t>от 17.02.2022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</si>
</sst>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49" t="s">
        <v>143</v>
      </c>
      <c r="E1" s="50"/>
      <c r="F1" s="50"/>
    </row>
    <row r="2" spans="1:8" ht="15" x14ac:dyDescent="0.25">
      <c r="A2" s="33"/>
      <c r="B2" s="33"/>
      <c r="C2" s="43"/>
      <c r="D2" s="49" t="s">
        <v>130</v>
      </c>
      <c r="E2" s="50"/>
      <c r="F2" s="50"/>
    </row>
    <row r="3" spans="1:8" ht="15" x14ac:dyDescent="0.25">
      <c r="A3" s="33"/>
      <c r="B3" s="33"/>
      <c r="C3" s="43"/>
      <c r="D3" s="49" t="s">
        <v>96</v>
      </c>
      <c r="E3" s="50"/>
      <c r="F3" s="50"/>
    </row>
    <row r="4" spans="1:8" ht="15" x14ac:dyDescent="0.25">
      <c r="A4" s="33"/>
      <c r="B4" s="33"/>
      <c r="C4" s="43"/>
      <c r="D4" s="49" t="s">
        <v>144</v>
      </c>
      <c r="E4" s="50"/>
      <c r="F4" s="50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49" t="s">
        <v>138</v>
      </c>
      <c r="E6" s="50"/>
      <c r="F6" s="50"/>
    </row>
    <row r="7" spans="1:8" ht="15" x14ac:dyDescent="0.25">
      <c r="A7" s="33"/>
      <c r="B7" s="33"/>
      <c r="C7" s="42"/>
      <c r="D7" s="49" t="s">
        <v>130</v>
      </c>
      <c r="E7" s="50"/>
      <c r="F7" s="50"/>
    </row>
    <row r="8" spans="1:8" ht="15" x14ac:dyDescent="0.25">
      <c r="A8" s="33"/>
      <c r="B8" s="33"/>
      <c r="C8" s="42"/>
      <c r="D8" s="49" t="s">
        <v>96</v>
      </c>
      <c r="E8" s="50"/>
      <c r="F8" s="50"/>
    </row>
    <row r="9" spans="1:8" ht="15" x14ac:dyDescent="0.25">
      <c r="D9" s="49" t="s">
        <v>137</v>
      </c>
      <c r="E9" s="50"/>
      <c r="F9" s="50"/>
    </row>
    <row r="10" spans="1:8" ht="35.25" customHeight="1" x14ac:dyDescent="0.25">
      <c r="A10" s="55" t="s">
        <v>131</v>
      </c>
      <c r="B10" s="55"/>
      <c r="C10" s="55"/>
      <c r="D10" s="55"/>
      <c r="E10" s="55"/>
      <c r="F10" s="55"/>
    </row>
    <row r="12" spans="1:8" ht="15.75" customHeight="1" x14ac:dyDescent="0.2">
      <c r="A12" s="51" t="s">
        <v>0</v>
      </c>
      <c r="B12" s="56" t="s">
        <v>50</v>
      </c>
      <c r="C12" s="56" t="s">
        <v>95</v>
      </c>
      <c r="D12" s="56" t="s">
        <v>51</v>
      </c>
      <c r="E12" s="56" t="s">
        <v>52</v>
      </c>
      <c r="F12" s="53" t="s">
        <v>135</v>
      </c>
    </row>
    <row r="13" spans="1:8" ht="31.5" customHeight="1" x14ac:dyDescent="0.2">
      <c r="A13" s="52"/>
      <c r="B13" s="57"/>
      <c r="C13" s="57"/>
      <c r="D13" s="57"/>
      <c r="E13" s="57"/>
      <c r="F13" s="54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7649859.6200000001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865741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865741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v>865741</v>
      </c>
      <c r="G18" s="37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5384125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5384125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</f>
        <v>5137569</v>
      </c>
      <c r="G21" s="37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</f>
        <v>236756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v>9800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50000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50000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v>50000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1335859.6200000001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132600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</f>
        <v>62600</v>
      </c>
      <c r="G32" s="37"/>
    </row>
    <row r="33" spans="1:7" x14ac:dyDescent="0.2">
      <c r="A33" s="5" t="s">
        <v>59</v>
      </c>
      <c r="B33" s="29"/>
      <c r="C33" s="30"/>
      <c r="D33" s="2"/>
      <c r="E33" s="9">
        <v>800</v>
      </c>
      <c r="F33" s="7">
        <f>20000+50000</f>
        <v>70000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7"/>
    </row>
    <row r="36" spans="1:7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585788.38</v>
      </c>
      <c r="G36" s="37"/>
    </row>
    <row r="37" spans="1:7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</f>
        <v>585788.38</v>
      </c>
      <c r="G37" s="37"/>
    </row>
    <row r="38" spans="1:7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516563.24</v>
      </c>
      <c r="G38" s="37"/>
    </row>
    <row r="39" spans="1:7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</f>
        <v>516563.24</v>
      </c>
      <c r="G39" s="37"/>
    </row>
    <row r="40" spans="1:7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7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7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7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7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103112</v>
      </c>
      <c r="G44" s="37"/>
    </row>
    <row r="45" spans="1:7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7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7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7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45000</v>
      </c>
      <c r="G48" s="37"/>
    </row>
    <row r="49" spans="1:7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45000</v>
      </c>
      <c r="G49" s="37"/>
    </row>
    <row r="50" spans="1:7" ht="25.5" x14ac:dyDescent="0.2">
      <c r="A50" s="5" t="s">
        <v>58</v>
      </c>
      <c r="B50" s="29"/>
      <c r="C50" s="32"/>
      <c r="D50" s="21"/>
      <c r="E50" s="6">
        <v>200</v>
      </c>
      <c r="F50" s="20">
        <v>45000</v>
      </c>
      <c r="G50" s="37"/>
    </row>
    <row r="51" spans="1:7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11210363.48</v>
      </c>
      <c r="G51" s="37"/>
    </row>
    <row r="52" spans="1:7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11048525.59</v>
      </c>
      <c r="G52" s="37"/>
    </row>
    <row r="53" spans="1:7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3202184.4799999995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</f>
        <v>3202184.4799999995</v>
      </c>
      <c r="G54" s="37"/>
    </row>
    <row r="55" spans="1:7" ht="25.5" x14ac:dyDescent="0.2">
      <c r="A55" s="1" t="s">
        <v>128</v>
      </c>
      <c r="B55" s="29"/>
      <c r="C55" s="30"/>
      <c r="D55" s="22" t="s">
        <v>129</v>
      </c>
      <c r="E55" s="2"/>
      <c r="F55" s="13">
        <f>F56</f>
        <v>203752.37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f>160000+43752.37</f>
        <v>203752.37</v>
      </c>
      <c r="G56" s="37"/>
    </row>
    <row r="57" spans="1:7" ht="51" x14ac:dyDescent="0.2">
      <c r="A57" s="1" t="s">
        <v>133</v>
      </c>
      <c r="B57" s="29"/>
      <c r="C57" s="30"/>
      <c r="D57" s="22" t="s">
        <v>134</v>
      </c>
      <c r="E57" s="2"/>
      <c r="F57" s="20">
        <f>F58</f>
        <v>73543.740000000005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73543.740000000005</v>
      </c>
      <c r="G58" s="37"/>
    </row>
    <row r="59" spans="1:7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7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7" x14ac:dyDescent="0.2">
      <c r="A61" s="1" t="s">
        <v>97</v>
      </c>
      <c r="B61" s="29"/>
      <c r="C61" s="30"/>
      <c r="D61" s="22" t="s">
        <v>119</v>
      </c>
      <c r="E61" s="2"/>
      <c r="F61" s="20">
        <f>F62</f>
        <v>3871295</v>
      </c>
      <c r="G61" s="37"/>
    </row>
    <row r="62" spans="1:7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7" ht="38.25" x14ac:dyDescent="0.2">
      <c r="A63" s="1" t="s">
        <v>136</v>
      </c>
      <c r="B63" s="29"/>
      <c r="C63" s="30"/>
      <c r="D63" s="22" t="s">
        <v>132</v>
      </c>
      <c r="E63" s="2"/>
      <c r="F63" s="13">
        <f>F64</f>
        <v>1397331</v>
      </c>
      <c r="G63" s="37"/>
    </row>
    <row r="64" spans="1:7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120</v>
      </c>
      <c r="B65" s="29"/>
      <c r="C65" s="30" t="s">
        <v>123</v>
      </c>
      <c r="D65" s="22"/>
      <c r="E65" s="2"/>
      <c r="F65" s="13">
        <f>F66+F68</f>
        <v>161837.89000000001</v>
      </c>
      <c r="G65" s="37"/>
    </row>
    <row r="66" spans="1:7" ht="38.25" x14ac:dyDescent="0.2">
      <c r="A66" s="1" t="s">
        <v>121</v>
      </c>
      <c r="B66" s="29"/>
      <c r="C66" s="30"/>
      <c r="D66" s="22" t="s">
        <v>124</v>
      </c>
      <c r="E66" s="2"/>
      <c r="F66" s="13">
        <f>F67</f>
        <v>8091.8900000000012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</f>
        <v>8091.8900000000012</v>
      </c>
      <c r="G67" s="37"/>
    </row>
    <row r="68" spans="1:7" ht="63.75" x14ac:dyDescent="0.2">
      <c r="A68" s="1" t="s">
        <v>122</v>
      </c>
      <c r="B68" s="29"/>
      <c r="C68" s="30"/>
      <c r="D68" s="22" t="s">
        <v>125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F71+F74+F78</f>
        <v>5326095.34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788000</v>
      </c>
      <c r="G74" s="37"/>
    </row>
    <row r="75" spans="1:7" ht="25.5" x14ac:dyDescent="0.2">
      <c r="A75" s="1" t="s">
        <v>127</v>
      </c>
      <c r="B75" s="29"/>
      <c r="C75" s="30"/>
      <c r="D75" s="22" t="s">
        <v>81</v>
      </c>
      <c r="E75" s="3"/>
      <c r="F75" s="13">
        <f>F76+F77</f>
        <v>788000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</f>
        <v>788000</v>
      </c>
      <c r="G76" s="37"/>
    </row>
    <row r="77" spans="1:7" ht="40.5" hidden="1" customHeight="1" x14ac:dyDescent="0.2">
      <c r="A77" s="5" t="s">
        <v>116</v>
      </c>
      <c r="B77" s="29"/>
      <c r="C77" s="30"/>
      <c r="D77" s="22"/>
      <c r="E77" s="6">
        <v>400</v>
      </c>
      <c r="F77" s="20">
        <v>0</v>
      </c>
      <c r="G77" s="37"/>
    </row>
    <row r="78" spans="1:7" x14ac:dyDescent="0.2">
      <c r="A78" s="29" t="s">
        <v>16</v>
      </c>
      <c r="B78" s="29"/>
      <c r="C78" s="30" t="s">
        <v>42</v>
      </c>
      <c r="D78" s="30"/>
      <c r="E78" s="29"/>
      <c r="F78" s="14">
        <f>F79+F82+F84+F86+F88+F90</f>
        <v>4517695.34</v>
      </c>
      <c r="G78" s="37"/>
    </row>
    <row r="79" spans="1:7" ht="25.5" x14ac:dyDescent="0.2">
      <c r="A79" s="1" t="s">
        <v>126</v>
      </c>
      <c r="B79" s="29"/>
      <c r="C79" s="30"/>
      <c r="D79" s="2" t="s">
        <v>85</v>
      </c>
      <c r="E79" s="2"/>
      <c r="F79" s="13">
        <f>F80+F81</f>
        <v>3134081.78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20">
        <f>3035714+1867.78+91500</f>
        <v>3129081.78</v>
      </c>
      <c r="G80" s="37"/>
    </row>
    <row r="81" spans="1:9" x14ac:dyDescent="0.2">
      <c r="A81" s="5" t="s">
        <v>59</v>
      </c>
      <c r="B81" s="29"/>
      <c r="C81" s="30"/>
      <c r="D81" s="2"/>
      <c r="E81" s="6">
        <v>800</v>
      </c>
      <c r="F81" s="20">
        <v>5000</v>
      </c>
      <c r="G81" s="37"/>
    </row>
    <row r="82" spans="1:9" ht="25.5" x14ac:dyDescent="0.2">
      <c r="A82" s="1" t="s">
        <v>82</v>
      </c>
      <c r="B82" s="29"/>
      <c r="C82" s="30"/>
      <c r="D82" s="2" t="s">
        <v>86</v>
      </c>
      <c r="E82" s="24"/>
      <c r="F82" s="13">
        <f>F83</f>
        <v>70000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f>141500-71500</f>
        <v>70000</v>
      </c>
      <c r="G83" s="37"/>
      <c r="I83" s="15" t="s">
        <v>98</v>
      </c>
    </row>
    <row r="84" spans="1:9" ht="25.5" x14ac:dyDescent="0.2">
      <c r="A84" s="1" t="s">
        <v>83</v>
      </c>
      <c r="B84" s="29"/>
      <c r="C84" s="30"/>
      <c r="D84" s="2" t="s">
        <v>87</v>
      </c>
      <c r="E84" s="2"/>
      <c r="F84" s="13">
        <f>F85</f>
        <v>220000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f>240000-20000</f>
        <v>220000</v>
      </c>
      <c r="G85" s="37"/>
    </row>
    <row r="86" spans="1:9" ht="25.5" x14ac:dyDescent="0.2">
      <c r="A86" s="1" t="s">
        <v>84</v>
      </c>
      <c r="B86" s="29"/>
      <c r="C86" s="30"/>
      <c r="D86" s="22" t="s">
        <v>88</v>
      </c>
      <c r="E86" s="3"/>
      <c r="F86" s="13">
        <f>F87</f>
        <v>160000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20">
        <f>240000+406000-486000</f>
        <v>160000</v>
      </c>
      <c r="G87" s="37"/>
    </row>
    <row r="88" spans="1:9" ht="25.5" x14ac:dyDescent="0.2">
      <c r="A88" s="44" t="s">
        <v>139</v>
      </c>
      <c r="B88" s="45"/>
      <c r="C88" s="46"/>
      <c r="D88" s="47" t="s">
        <v>140</v>
      </c>
      <c r="E88" s="6"/>
      <c r="F88" s="20">
        <f>F89</f>
        <v>673613.56</v>
      </c>
      <c r="G88" s="37"/>
    </row>
    <row r="89" spans="1:9" ht="25.5" x14ac:dyDescent="0.2">
      <c r="A89" s="48" t="s">
        <v>58</v>
      </c>
      <c r="B89" s="45"/>
      <c r="C89" s="46"/>
      <c r="D89" s="47"/>
      <c r="E89" s="6">
        <v>200</v>
      </c>
      <c r="F89" s="20">
        <f>593613.56+80000</f>
        <v>673613.56</v>
      </c>
      <c r="G89" s="37"/>
    </row>
    <row r="90" spans="1:9" ht="25.5" x14ac:dyDescent="0.2">
      <c r="A90" s="44" t="s">
        <v>141</v>
      </c>
      <c r="B90" s="45"/>
      <c r="C90" s="46"/>
      <c r="D90" s="47" t="s">
        <v>142</v>
      </c>
      <c r="E90" s="6"/>
      <c r="F90" s="20">
        <f>F91</f>
        <v>260000</v>
      </c>
      <c r="G90" s="37"/>
    </row>
    <row r="91" spans="1:9" ht="25.5" x14ac:dyDescent="0.2">
      <c r="A91" s="48" t="s">
        <v>58</v>
      </c>
      <c r="B91" s="45"/>
      <c r="C91" s="46"/>
      <c r="D91" s="47"/>
      <c r="E91" s="6">
        <v>200</v>
      </c>
      <c r="F91" s="20">
        <v>260000</v>
      </c>
      <c r="G91" s="37"/>
    </row>
    <row r="92" spans="1:9" x14ac:dyDescent="0.2">
      <c r="A92" s="27" t="s">
        <v>17</v>
      </c>
      <c r="B92" s="27"/>
      <c r="C92" s="28" t="s">
        <v>26</v>
      </c>
      <c r="D92" s="28"/>
      <c r="E92" s="27"/>
      <c r="F92" s="12">
        <f>F93</f>
        <v>138192</v>
      </c>
      <c r="G92" s="37"/>
    </row>
    <row r="93" spans="1:9" x14ac:dyDescent="0.2">
      <c r="A93" s="29" t="s">
        <v>18</v>
      </c>
      <c r="B93" s="29"/>
      <c r="C93" s="30" t="s">
        <v>43</v>
      </c>
      <c r="D93" s="30"/>
      <c r="E93" s="29"/>
      <c r="F93" s="14">
        <f>F94</f>
        <v>138192</v>
      </c>
      <c r="G93" s="37"/>
    </row>
    <row r="94" spans="1:9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138192</v>
      </c>
      <c r="G94" s="37"/>
    </row>
    <row r="95" spans="1:9" x14ac:dyDescent="0.2">
      <c r="A95" s="5" t="s">
        <v>62</v>
      </c>
      <c r="B95" s="29"/>
      <c r="C95" s="30"/>
      <c r="D95" s="22"/>
      <c r="E95" s="9">
        <v>500</v>
      </c>
      <c r="F95" s="25">
        <v>138192</v>
      </c>
      <c r="G95" s="37"/>
    </row>
    <row r="96" spans="1:9" x14ac:dyDescent="0.2">
      <c r="A96" s="27" t="s">
        <v>19</v>
      </c>
      <c r="B96" s="27"/>
      <c r="C96" s="28" t="s">
        <v>44</v>
      </c>
      <c r="D96" s="28"/>
      <c r="E96" s="27"/>
      <c r="F96" s="12">
        <f>F97</f>
        <v>402972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</f>
        <v>402972</v>
      </c>
      <c r="G97" s="37"/>
    </row>
    <row r="98" spans="1:7" ht="25.5" x14ac:dyDescent="0.2">
      <c r="A98" s="1" t="s">
        <v>91</v>
      </c>
      <c r="B98" s="29"/>
      <c r="C98" s="30"/>
      <c r="D98" s="22" t="s">
        <v>92</v>
      </c>
      <c r="E98" s="2"/>
      <c r="F98" s="13">
        <f>F99</f>
        <v>240972</v>
      </c>
      <c r="G98" s="37"/>
    </row>
    <row r="99" spans="1:7" x14ac:dyDescent="0.2">
      <c r="A99" s="5" t="s">
        <v>62</v>
      </c>
      <c r="B99" s="29"/>
      <c r="C99" s="30"/>
      <c r="D99" s="22"/>
      <c r="E99" s="9">
        <v>500</v>
      </c>
      <c r="F99" s="20">
        <v>240972</v>
      </c>
      <c r="G99" s="37"/>
    </row>
    <row r="100" spans="1:7" ht="25.5" x14ac:dyDescent="0.2">
      <c r="A100" s="1" t="s">
        <v>114</v>
      </c>
      <c r="B100" s="22"/>
      <c r="C100" s="30"/>
      <c r="D100" s="22" t="s">
        <v>115</v>
      </c>
      <c r="E100" s="2"/>
      <c r="F100" s="13">
        <f>F101</f>
        <v>162000</v>
      </c>
      <c r="G100" s="37"/>
    </row>
    <row r="101" spans="1:7" ht="25.5" x14ac:dyDescent="0.2">
      <c r="A101" s="5" t="s">
        <v>58</v>
      </c>
      <c r="B101" s="29"/>
      <c r="C101" s="30"/>
      <c r="D101" s="26"/>
      <c r="E101" s="6">
        <v>200</v>
      </c>
      <c r="F101" s="20">
        <v>162000</v>
      </c>
      <c r="G101" s="37"/>
    </row>
    <row r="102" spans="1:7" x14ac:dyDescent="0.2">
      <c r="A102" s="27" t="s">
        <v>21</v>
      </c>
      <c r="B102" s="27"/>
      <c r="C102" s="28">
        <v>1000</v>
      </c>
      <c r="D102" s="28"/>
      <c r="E102" s="27"/>
      <c r="F102" s="12">
        <f>F103+F106</f>
        <v>578594</v>
      </c>
      <c r="G102" s="37"/>
    </row>
    <row r="103" spans="1:7" ht="18.75" customHeight="1" x14ac:dyDescent="0.2">
      <c r="A103" s="29" t="s">
        <v>49</v>
      </c>
      <c r="B103" s="29"/>
      <c r="C103" s="28" t="s">
        <v>48</v>
      </c>
      <c r="D103" s="28"/>
      <c r="E103" s="29"/>
      <c r="F103" s="14">
        <f>F104</f>
        <v>14400</v>
      </c>
      <c r="G103" s="37"/>
    </row>
    <row r="104" spans="1:7" ht="23.25" customHeight="1" x14ac:dyDescent="0.2">
      <c r="A104" s="1" t="s">
        <v>107</v>
      </c>
      <c r="B104" s="2"/>
      <c r="C104" s="28"/>
      <c r="D104" s="30" t="s">
        <v>108</v>
      </c>
      <c r="E104" s="29"/>
      <c r="F104" s="25">
        <f>F105</f>
        <v>14400</v>
      </c>
      <c r="G104" s="37"/>
    </row>
    <row r="105" spans="1:7" ht="12" customHeight="1" x14ac:dyDescent="0.2">
      <c r="A105" s="29" t="s">
        <v>109</v>
      </c>
      <c r="B105" s="29"/>
      <c r="C105" s="28"/>
      <c r="D105" s="28"/>
      <c r="E105" s="29">
        <v>300</v>
      </c>
      <c r="F105" s="25">
        <v>14400</v>
      </c>
      <c r="G105" s="37"/>
    </row>
    <row r="106" spans="1:7" x14ac:dyDescent="0.2">
      <c r="A106" s="29" t="s">
        <v>22</v>
      </c>
      <c r="B106" s="29"/>
      <c r="C106" s="30">
        <v>1003</v>
      </c>
      <c r="D106" s="30"/>
      <c r="E106" s="29"/>
      <c r="F106" s="14">
        <f>F107+F109+F111</f>
        <v>564194</v>
      </c>
      <c r="G106" s="37"/>
    </row>
    <row r="107" spans="1:7" ht="38.25" x14ac:dyDescent="0.2">
      <c r="A107" s="1" t="s">
        <v>118</v>
      </c>
      <c r="B107" s="29"/>
      <c r="C107" s="30"/>
      <c r="D107" s="22" t="s">
        <v>117</v>
      </c>
      <c r="E107" s="9"/>
      <c r="F107" s="20">
        <f>F108</f>
        <v>564194</v>
      </c>
      <c r="G107" s="37"/>
    </row>
    <row r="108" spans="1:7" x14ac:dyDescent="0.2">
      <c r="A108" s="29" t="s">
        <v>109</v>
      </c>
      <c r="B108" s="29"/>
      <c r="C108" s="30"/>
      <c r="D108" s="26"/>
      <c r="E108" s="9">
        <v>300</v>
      </c>
      <c r="F108" s="25">
        <f>439953+124241</f>
        <v>564194</v>
      </c>
      <c r="G108" s="37"/>
    </row>
    <row r="109" spans="1:7" ht="38.25" hidden="1" x14ac:dyDescent="0.2">
      <c r="A109" s="1" t="s">
        <v>101</v>
      </c>
      <c r="B109" s="31"/>
      <c r="C109" s="31"/>
      <c r="D109" s="22" t="s">
        <v>102</v>
      </c>
      <c r="E109" s="9"/>
      <c r="F109" s="25">
        <f>F110</f>
        <v>0</v>
      </c>
      <c r="G109" s="37"/>
    </row>
    <row r="110" spans="1:7" hidden="1" x14ac:dyDescent="0.2">
      <c r="A110" s="1" t="s">
        <v>62</v>
      </c>
      <c r="B110" s="31"/>
      <c r="C110" s="31"/>
      <c r="D110" s="22"/>
      <c r="E110" s="9">
        <v>500</v>
      </c>
      <c r="F110" s="25"/>
      <c r="G110" s="37"/>
    </row>
    <row r="111" spans="1:7" ht="25.5" hidden="1" x14ac:dyDescent="0.2">
      <c r="A111" s="1" t="s">
        <v>99</v>
      </c>
      <c r="B111" s="29"/>
      <c r="C111" s="30"/>
      <c r="D111" s="22" t="s">
        <v>100</v>
      </c>
      <c r="E111" s="9"/>
      <c r="F111" s="25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2"/>
      <c r="E112" s="9">
        <v>500</v>
      </c>
      <c r="F112" s="25"/>
      <c r="G112" s="37"/>
    </row>
    <row r="113" spans="1:7" x14ac:dyDescent="0.2">
      <c r="A113" s="27" t="s">
        <v>23</v>
      </c>
      <c r="B113" s="27"/>
      <c r="C113" s="28">
        <v>1100</v>
      </c>
      <c r="D113" s="28"/>
      <c r="E113" s="27"/>
      <c r="F113" s="12">
        <f>F114</f>
        <v>82200</v>
      </c>
      <c r="G113" s="37"/>
    </row>
    <row r="114" spans="1:7" x14ac:dyDescent="0.2">
      <c r="A114" s="29" t="s">
        <v>24</v>
      </c>
      <c r="B114" s="29"/>
      <c r="C114" s="30">
        <v>1102</v>
      </c>
      <c r="D114" s="30"/>
      <c r="E114" s="29"/>
      <c r="F114" s="14">
        <f>F115+F117+F119</f>
        <v>82200</v>
      </c>
      <c r="G114" s="37"/>
    </row>
    <row r="115" spans="1:7" ht="51" x14ac:dyDescent="0.2">
      <c r="A115" s="1" t="s">
        <v>93</v>
      </c>
      <c r="B115" s="29"/>
      <c r="C115" s="30"/>
      <c r="D115" s="22" t="s">
        <v>94</v>
      </c>
      <c r="E115" s="9"/>
      <c r="F115" s="13">
        <f>F116</f>
        <v>82200</v>
      </c>
      <c r="G115" s="37"/>
    </row>
    <row r="116" spans="1:7" ht="25.5" x14ac:dyDescent="0.2">
      <c r="A116" s="5" t="s">
        <v>58</v>
      </c>
      <c r="B116" s="29"/>
      <c r="C116" s="30"/>
      <c r="D116" s="26"/>
      <c r="E116" s="6">
        <v>200</v>
      </c>
      <c r="F116" s="20">
        <f>488200-406000</f>
        <v>82200</v>
      </c>
      <c r="G116" s="37"/>
    </row>
    <row r="117" spans="1:7" ht="38.25" hidden="1" x14ac:dyDescent="0.2">
      <c r="A117" s="1" t="s">
        <v>105</v>
      </c>
      <c r="B117" s="29"/>
      <c r="C117" s="30"/>
      <c r="D117" s="22" t="s">
        <v>106</v>
      </c>
      <c r="E117" s="6"/>
      <c r="F117" s="13">
        <f>F118</f>
        <v>0</v>
      </c>
      <c r="G117" s="37"/>
    </row>
    <row r="118" spans="1:7" hidden="1" x14ac:dyDescent="0.2">
      <c r="A118" s="1" t="s">
        <v>62</v>
      </c>
      <c r="B118" s="29"/>
      <c r="C118" s="30"/>
      <c r="D118" s="26"/>
      <c r="E118" s="6">
        <v>200</v>
      </c>
      <c r="F118" s="13"/>
      <c r="G118" s="37"/>
    </row>
    <row r="119" spans="1:7" ht="38.25" hidden="1" x14ac:dyDescent="0.2">
      <c r="A119" s="5" t="s">
        <v>103</v>
      </c>
      <c r="B119" s="29"/>
      <c r="C119" s="30"/>
      <c r="D119" s="22" t="s">
        <v>104</v>
      </c>
      <c r="E119" s="6"/>
      <c r="F119" s="13">
        <f>F120</f>
        <v>0</v>
      </c>
      <c r="G119" s="37"/>
    </row>
    <row r="120" spans="1:7" ht="25.5" hidden="1" x14ac:dyDescent="0.2">
      <c r="A120" s="5" t="s">
        <v>58</v>
      </c>
      <c r="B120" s="29"/>
      <c r="C120" s="30"/>
      <c r="D120" s="26"/>
      <c r="E120" s="6">
        <v>200</v>
      </c>
      <c r="F120" s="13"/>
      <c r="G120" s="37"/>
    </row>
    <row r="121" spans="1:7" x14ac:dyDescent="0.2">
      <c r="A121" s="27" t="s">
        <v>25</v>
      </c>
      <c r="B121" s="27"/>
      <c r="C121" s="28"/>
      <c r="D121" s="28"/>
      <c r="E121" s="27"/>
      <c r="F121" s="12">
        <f>F15+F40+F44+F51+F70+F92+F96+F102+F113</f>
        <v>25735307.440000001</v>
      </c>
      <c r="G121" s="37"/>
    </row>
    <row r="122" spans="1:7" x14ac:dyDescent="0.2">
      <c r="A122" s="35"/>
      <c r="B122" s="35"/>
      <c r="C122" s="35"/>
      <c r="D122" s="35"/>
      <c r="E122" s="35"/>
      <c r="F122" s="36"/>
    </row>
    <row r="123" spans="1:7" x14ac:dyDescent="0.2">
      <c r="A123" s="34"/>
      <c r="B123" s="34"/>
      <c r="C123" s="34"/>
      <c r="D123" s="34"/>
      <c r="E123" s="34"/>
      <c r="F123" s="34"/>
      <c r="G123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2021-11-12T10:21:01Z</cp:lastPrinted>
  <dcterms:created xsi:type="dcterms:W3CDTF">2015-02-12T11:14:02Z</dcterms:created>
  <dcterms:modified xsi:type="dcterms:W3CDTF">2022-02-17T08:38:40Z</dcterms:modified>
</cp:coreProperties>
</file>