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210" windowWidth="13335" windowHeight="775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(2)'!$A$1:$E$57</definedName>
  </definedNames>
  <calcPr calcId="144525"/>
</workbook>
</file>

<file path=xl/calcChain.xml><?xml version="1.0" encoding="utf-8"?>
<calcChain xmlns="http://schemas.openxmlformats.org/spreadsheetml/2006/main">
  <c r="E46" i="4" l="1"/>
  <c r="E26" i="4"/>
  <c r="D46" i="4"/>
  <c r="D26" i="4"/>
  <c r="E45" i="4" l="1"/>
  <c r="D45" i="4"/>
  <c r="D15" i="4"/>
  <c r="E17" i="4"/>
  <c r="D17" i="4"/>
  <c r="D14" i="4" l="1"/>
  <c r="E15" i="4"/>
  <c r="E14" i="4" s="1"/>
  <c r="E22" i="4" l="1"/>
  <c r="D22" i="4"/>
  <c r="D44" i="4" l="1"/>
  <c r="D20" i="4" l="1"/>
  <c r="D19" i="4" s="1"/>
  <c r="E20" i="4" l="1"/>
  <c r="E19" i="4" s="1"/>
  <c r="E38" i="4" l="1"/>
  <c r="D38" i="4"/>
  <c r="E36" i="4"/>
  <c r="D36" i="4"/>
  <c r="E35" i="4" l="1"/>
  <c r="D35" i="4"/>
  <c r="E25" i="4" l="1"/>
  <c r="E24" i="4" l="1"/>
  <c r="D25" i="4"/>
  <c r="D24" i="4" s="1"/>
  <c r="D41" i="4" l="1"/>
  <c r="E41" i="4"/>
  <c r="E33" i="4" l="1"/>
  <c r="E31" i="4"/>
  <c r="D33" i="4"/>
  <c r="D31" i="4"/>
  <c r="D30" i="4" l="1"/>
  <c r="E30" i="4"/>
  <c r="E49" i="4" l="1"/>
  <c r="E47" i="4"/>
  <c r="E53" i="4" l="1"/>
  <c r="E51" i="4"/>
  <c r="E43" i="4"/>
  <c r="D53" i="4"/>
  <c r="D51" i="4"/>
  <c r="D49" i="4"/>
  <c r="D47" i="4"/>
  <c r="D43" i="4"/>
  <c r="D40" i="4" s="1"/>
  <c r="E40" i="4" l="1"/>
  <c r="D55" i="4"/>
  <c r="E55" i="4"/>
  <c r="E57" i="4" l="1"/>
  <c r="D57" i="4"/>
</calcChain>
</file>

<file path=xl/sharedStrings.xml><?xml version="1.0" encoding="utf-8"?>
<sst xmlns="http://schemas.openxmlformats.org/spreadsheetml/2006/main" count="77" uniqueCount="62">
  <si>
    <t>Наименование</t>
  </si>
  <si>
    <t xml:space="preserve">  Целевая статья</t>
  </si>
  <si>
    <t>Вид расходов</t>
  </si>
  <si>
    <t>Закупка товаров, работ, услуг для государственных (муниципальных) нужд</t>
  </si>
  <si>
    <t>Осуществление мероприятий по озеленению территории поселения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</si>
  <si>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</si>
  <si>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</si>
  <si>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</si>
  <si>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</si>
  <si>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</si>
  <si>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</si>
  <si>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</si>
  <si>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Всего</t>
  </si>
  <si>
    <t>Муниципальная программа «Жилищно – коммунальное хозяйство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</si>
  <si>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</si>
  <si>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</si>
  <si>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</si>
  <si>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>05 0 00 00000</t>
  </si>
  <si>
    <t>03 0 02 20050</t>
  </si>
  <si>
    <t>03 0 05 40850</t>
  </si>
  <si>
    <t>03 0 00 00000</t>
  </si>
  <si>
    <t>05 0 00 51180</t>
  </si>
  <si>
    <t>05 0 00 20160</t>
  </si>
  <si>
    <t>05 0 00 20170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</si>
  <si>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</si>
  <si>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</si>
  <si>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</si>
  <si>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</si>
  <si>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</si>
  <si>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05 0 00 20220</t>
  </si>
  <si>
    <t>Муниципальная программа "Эффективная власть в Приволжском сельском поселении"</t>
  </si>
  <si>
    <t>08 0 00 00000</t>
  </si>
  <si>
    <t>Развитие муниципальной службы в Приволжском сельском поселении</t>
  </si>
  <si>
    <t>08 0 01 20410</t>
  </si>
  <si>
    <t>Повышение эффективности использования муниципального имущества</t>
  </si>
  <si>
    <t>08 0 02 20420</t>
  </si>
  <si>
    <t>Условно утвержденные расходы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</si>
  <si>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</si>
  <si>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</si>
  <si>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Субсидия на государственную поддержку молодых семей Ярославской области в приобретении (строительстве) жилья</t>
  </si>
  <si>
    <t>06 0 01 L4970</t>
  </si>
  <si>
    <t>Муниципальная программа «Развитие субъектов малого и среднего предпринимательства и потребительского рынка Приволжского сельского поселения»</t>
  </si>
  <si>
    <t>09 0 01 72880</t>
  </si>
  <si>
    <t>Обеспечение территориальной доступности товаров для сельского населения путем оказания государственной поддержки</t>
  </si>
  <si>
    <t>09 0 00 00000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</si>
  <si>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</si>
  <si>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09 0 01 21830</t>
  </si>
  <si>
    <t>Мероприятия по ремонту и содержанию колодцев (по заключенному соглашению)</t>
  </si>
  <si>
    <t>Приложение  № 4</t>
  </si>
  <si>
    <t>2025 г                     (руб.)</t>
  </si>
  <si>
    <t>2026 г                     (руб.)</t>
  </si>
  <si>
    <t xml:space="preserve">к решению Муниципального Совета </t>
  </si>
  <si>
    <t>Приволжского сельского поселения</t>
  </si>
  <si>
    <t xml:space="preserve"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 на плановый период 2025 - 2026 годов </t>
  </si>
  <si>
    <t>Муниципальная программа «Развитие дорожного хозяйства в Приволжском сельском поселении»</t>
  </si>
  <si>
    <t>02 0 00 00000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</si>
  <si>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</si>
  <si>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</si>
  <si>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</si>
  <si>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от  14.12.2023 № 44</t>
  </si>
  <si>
    <t>Содержание автомобильных дорог внутри населенных пунктов (по заключённому соглашению)</t>
  </si>
  <si>
    <t xml:space="preserve">от 29.01.2024 № 2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</si>
</sst>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i/>
      <sz val="12"/>
      <color rgb="FF000000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left" vertical="top" wrapText="1"/>
    </xf>
    <xf numFmtId="0" fontId="0" fillId="0" borderId="1" xfId="0" applyFill="1" applyBorder="1"/>
    <xf numFmtId="4" fontId="12" fillId="0" borderId="0" xfId="0" applyNumberFormat="1" applyFont="1" applyFill="1"/>
    <xf numFmtId="0" fontId="13" fillId="0" borderId="1" xfId="0" applyFont="1" applyFill="1" applyBorder="1"/>
    <xf numFmtId="0" fontId="14" fillId="0" borderId="1" xfId="0" applyFont="1" applyFill="1" applyBorder="1"/>
    <xf numFmtId="4" fontId="15" fillId="0" borderId="1" xfId="0" applyNumberFormat="1" applyFont="1" applyFill="1" applyBorder="1"/>
    <xf numFmtId="0" fontId="0" fillId="0" borderId="0" xfId="0" applyFill="1" applyBorder="1"/>
    <xf numFmtId="0" fontId="9" fillId="0" borderId="1" xfId="0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2" fontId="5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4" fontId="6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wrapText="1"/>
    </xf>
    <xf numFmtId="4" fontId="3" fillId="0" borderId="3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0" fillId="0" borderId="0" xfId="0" applyFont="1" applyFill="1" applyAlignment="1">
      <alignment horizontal="right"/>
    </xf>
    <xf numFmtId="0" fontId="2" fillId="0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10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tabSelected="1" view="pageBreakPreview" topLeftCell="A44" zoomScale="130" zoomScaleSheetLayoutView="130" zoomScalePageLayoutView="70" workbookViewId="0">
      <selection activeCell="E47" sqref="E47"/>
    </sheetView>
  </sheetViews>
  <sheetFormatPr defaultRowHeight="15" x14ac:dyDescent="0.25"/>
  <cols>
    <col min="1" max="1" width="57.42578125" style="1" customWidth="1"/>
    <col min="2" max="2" width="12.5703125" style="1" customWidth="1"/>
    <col min="3" max="3" width="8.28515625" style="1" customWidth="1"/>
    <col min="4" max="4" width="14.28515625" style="1" customWidth="1"/>
    <col min="5" max="5" width="13.7109375" style="25" customWidth="1"/>
    <col min="6" max="6" width="9.140625" style="1"/>
    <col min="7" max="7" width="32" style="1" customWidth="1"/>
    <col min="8" max="8" width="12.28515625" style="1" bestFit="1" customWidth="1"/>
    <col min="9" max="9" width="14.5703125" style="1" customWidth="1"/>
    <col min="10" max="16384" width="9.140625" style="1"/>
  </cols>
  <sheetData>
    <row r="1" spans="1:5" ht="15" customHeight="1" x14ac:dyDescent="0.25">
      <c r="B1" s="58"/>
      <c r="C1" s="59"/>
      <c r="D1" s="59"/>
      <c r="E1" s="59"/>
    </row>
    <row r="2" spans="1:5" ht="15" customHeight="1" x14ac:dyDescent="0.25">
      <c r="B2" s="56"/>
      <c r="C2" s="64" t="s">
        <v>48</v>
      </c>
      <c r="D2" s="64"/>
      <c r="E2" s="64"/>
    </row>
    <row r="3" spans="1:5" ht="15" customHeight="1" x14ac:dyDescent="0.25">
      <c r="B3" s="56"/>
      <c r="C3" s="64" t="s">
        <v>51</v>
      </c>
      <c r="D3" s="64"/>
      <c r="E3" s="64"/>
    </row>
    <row r="4" spans="1:5" ht="15" customHeight="1" x14ac:dyDescent="0.25">
      <c r="B4" s="56"/>
      <c r="C4" s="64" t="s">
        <v>52</v>
      </c>
      <c r="D4" s="64"/>
      <c r="E4" s="64"/>
    </row>
    <row r="5" spans="1:5" ht="15" customHeight="1" x14ac:dyDescent="0.25">
      <c r="B5" s="56"/>
      <c r="C5" s="64" t="s">
        <v>61</v>
      </c>
      <c r="D5" s="64"/>
      <c r="E5" s="64"/>
    </row>
    <row r="6" spans="1:5" ht="15" customHeight="1" x14ac:dyDescent="0.25">
      <c r="B6" s="56"/>
      <c r="C6" s="57"/>
      <c r="D6" s="57"/>
      <c r="E6" s="57"/>
    </row>
    <row r="7" spans="1:5" ht="15" customHeight="1" x14ac:dyDescent="0.25">
      <c r="B7" s="56"/>
      <c r="C7" s="57"/>
      <c r="D7" s="64" t="s">
        <v>48</v>
      </c>
      <c r="E7" s="64"/>
    </row>
    <row r="8" spans="1:5" ht="15" customHeight="1" x14ac:dyDescent="0.25">
      <c r="B8" s="58" t="s">
        <v>51</v>
      </c>
      <c r="C8" s="58"/>
      <c r="D8" s="58"/>
      <c r="E8" s="59"/>
    </row>
    <row r="9" spans="1:5" ht="15.75" x14ac:dyDescent="0.25">
      <c r="A9" s="2"/>
      <c r="B9" s="60" t="s">
        <v>52</v>
      </c>
      <c r="C9" s="60"/>
      <c r="D9" s="60"/>
      <c r="E9" s="59"/>
    </row>
    <row r="10" spans="1:5" ht="12" customHeight="1" x14ac:dyDescent="0.25">
      <c r="A10" s="2"/>
      <c r="B10" s="60" t="s">
        <v>59</v>
      </c>
      <c r="C10" s="60"/>
      <c r="D10" s="60"/>
      <c r="E10" s="59"/>
    </row>
    <row r="11" spans="1:5" ht="80.25" customHeight="1" x14ac:dyDescent="0.3">
      <c r="A11" s="61" t="s">
        <v>53</v>
      </c>
      <c r="B11" s="61"/>
      <c r="C11" s="61"/>
      <c r="D11" s="61"/>
      <c r="E11" s="61"/>
    </row>
    <row r="12" spans="1:5" ht="15" customHeight="1" x14ac:dyDescent="0.25">
      <c r="A12" s="62" t="s">
        <v>0</v>
      </c>
      <c r="B12" s="62" t="s">
        <v>1</v>
      </c>
      <c r="C12" s="62" t="s">
        <v>2</v>
      </c>
      <c r="D12" s="62" t="s">
        <v>49</v>
      </c>
      <c r="E12" s="62" t="s">
        <v>50</v>
      </c>
    </row>
    <row r="13" spans="1:5" ht="13.5" customHeight="1" x14ac:dyDescent="0.25">
      <c r="A13" s="63"/>
      <c r="B13" s="63"/>
      <c r="C13" s="63"/>
      <c r="D13" s="63"/>
      <c r="E13" s="63"/>
    </row>
    <row r="14" spans="1:5" ht="25.5" customHeight="1" x14ac:dyDescent="0.25">
      <c r="A14" s="4" t="s">
        <v>54</v>
      </c>
      <c r="B14" s="12" t="s">
        <v>55</v>
      </c>
      <c r="C14" s="3"/>
      <c r="D14" s="6">
        <f>D15+D17</f>
        <v>6488877</v>
      </c>
      <c r="E14" s="6">
        <f>E15+E17</f>
        <v>6488877</v>
      </c>
    </row>
    <row r="15" spans="1:5" ht="27" customHeight="1" x14ac:dyDescent="0.25">
      <c r="A15" s="7" t="s">
        <v>60</v>
      </c>
      <c r="B15" s="28" t="s">
        <v>56</v>
      </c>
      <c r="C15" s="13"/>
      <c r="D15" s="8">
        <f>D16</f>
        <v>3236561</v>
      </c>
      <c r="E15" s="11">
        <f>E16</f>
        <v>3236561</v>
      </c>
    </row>
    <row r="16" spans="1:5" ht="25.5" customHeight="1" x14ac:dyDescent="0.25">
      <c r="A16" s="9" t="s">
        <v>3</v>
      </c>
      <c r="B16" s="14"/>
      <c r="C16" s="10">
        <v>200</v>
      </c>
      <c r="D16" s="11">
        <v>3236561</v>
      </c>
      <c r="E16" s="11">
        <v>3236561</v>
      </c>
    </row>
    <row r="17" spans="1:5" ht="27" customHeight="1" x14ac:dyDescent="0.25">
      <c r="A17" s="7" t="s">
        <v>57</v>
      </c>
      <c r="B17" s="3" t="s">
        <v>58</v>
      </c>
      <c r="C17" s="15"/>
      <c r="D17" s="55">
        <f>D18</f>
        <v>3252316</v>
      </c>
      <c r="E17" s="55">
        <f>E18</f>
        <v>3252316</v>
      </c>
    </row>
    <row r="18" spans="1:5" ht="27" customHeight="1" x14ac:dyDescent="0.25">
      <c r="A18" s="9" t="s">
        <v>3</v>
      </c>
      <c r="B18" s="14"/>
      <c r="C18" s="10">
        <v>200</v>
      </c>
      <c r="D18" s="11">
        <v>3252316</v>
      </c>
      <c r="E18" s="11">
        <v>3252316</v>
      </c>
    </row>
    <row r="19" spans="1:5" ht="27" x14ac:dyDescent="0.25">
      <c r="A19" s="44" t="s">
        <v>13</v>
      </c>
      <c r="B19" s="45" t="s">
        <v>20</v>
      </c>
      <c r="C19" s="46"/>
      <c r="D19" s="47">
        <f>D20+D22</f>
        <v>786756</v>
      </c>
      <c r="E19" s="47">
        <f>E20+E22</f>
        <v>786756</v>
      </c>
    </row>
    <row r="20" spans="1:5" ht="15" customHeight="1" x14ac:dyDescent="0.25">
      <c r="A20" s="48" t="s">
        <v>4</v>
      </c>
      <c r="B20" s="49" t="s">
        <v>18</v>
      </c>
      <c r="C20" s="53"/>
      <c r="D20" s="50">
        <f>D21</f>
        <v>142756</v>
      </c>
      <c r="E20" s="52">
        <f>E21</f>
        <v>142756</v>
      </c>
    </row>
    <row r="21" spans="1:5" ht="30.75" customHeight="1" x14ac:dyDescent="0.25">
      <c r="A21" s="54" t="s">
        <v>3</v>
      </c>
      <c r="B21" s="49"/>
      <c r="C21" s="51">
        <v>200</v>
      </c>
      <c r="D21" s="52">
        <v>142756</v>
      </c>
      <c r="E21" s="50">
        <v>142756</v>
      </c>
    </row>
    <row r="22" spans="1:5" ht="24.75" customHeight="1" x14ac:dyDescent="0.25">
      <c r="A22" s="7" t="s">
        <v>47</v>
      </c>
      <c r="B22" s="14" t="s">
        <v>19</v>
      </c>
      <c r="C22" s="15"/>
      <c r="D22" s="8">
        <f>D23</f>
        <v>644000</v>
      </c>
      <c r="E22" s="8">
        <f>E23</f>
        <v>644000</v>
      </c>
    </row>
    <row r="23" spans="1:5" ht="25.5" customHeight="1" x14ac:dyDescent="0.25">
      <c r="A23" s="9" t="s">
        <v>3</v>
      </c>
      <c r="B23" s="14"/>
      <c r="C23" s="10">
        <v>200</v>
      </c>
      <c r="D23" s="11">
        <v>644000</v>
      </c>
      <c r="E23" s="8">
        <v>644000</v>
      </c>
    </row>
    <row r="24" spans="1:5" ht="40.5" x14ac:dyDescent="0.25">
      <c r="A24" s="29" t="s">
        <v>37</v>
      </c>
      <c r="B24" s="12" t="s">
        <v>38</v>
      </c>
      <c r="C24" s="39"/>
      <c r="D24" s="40">
        <f>D25</f>
        <v>1117498</v>
      </c>
      <c r="E24" s="40">
        <f>E25</f>
        <v>1117499</v>
      </c>
    </row>
    <row r="25" spans="1:5" ht="25.5" x14ac:dyDescent="0.25">
      <c r="A25" s="7" t="s">
        <v>39</v>
      </c>
      <c r="B25" s="14" t="s">
        <v>40</v>
      </c>
      <c r="C25" s="13"/>
      <c r="D25" s="11">
        <f>D26</f>
        <v>1117498</v>
      </c>
      <c r="E25" s="11">
        <f>E26</f>
        <v>1117499</v>
      </c>
    </row>
    <row r="26" spans="1:5" x14ac:dyDescent="0.25">
      <c r="A26" s="9" t="s">
        <v>15</v>
      </c>
      <c r="B26" s="12"/>
      <c r="C26" s="13">
        <v>300</v>
      </c>
      <c r="D26" s="16">
        <f>671048+446450</f>
        <v>1117498</v>
      </c>
      <c r="E26" s="16">
        <f>674881+442618</f>
        <v>1117499</v>
      </c>
    </row>
    <row r="27" spans="1:5" hidden="1" x14ac:dyDescent="0.25">
      <c r="A27" s="7"/>
      <c r="B27" s="12"/>
      <c r="C27" s="13"/>
      <c r="D27" s="16"/>
      <c r="E27" s="16"/>
    </row>
    <row r="28" spans="1:5" ht="17.25" hidden="1" customHeight="1" x14ac:dyDescent="0.25">
      <c r="A28" s="7"/>
      <c r="B28" s="12"/>
      <c r="C28" s="13"/>
      <c r="D28" s="16"/>
      <c r="E28" s="16"/>
    </row>
    <row r="29" spans="1:5" hidden="1" x14ac:dyDescent="0.25">
      <c r="A29" s="7"/>
      <c r="B29" s="12"/>
      <c r="C29" s="13"/>
      <c r="D29" s="16"/>
      <c r="E29" s="16"/>
    </row>
    <row r="30" spans="1:5" ht="27" hidden="1" x14ac:dyDescent="0.25">
      <c r="A30" s="29" t="s">
        <v>30</v>
      </c>
      <c r="B30" s="12" t="s">
        <v>31</v>
      </c>
      <c r="C30" s="10"/>
      <c r="D30" s="30">
        <f>D31+D33</f>
        <v>0</v>
      </c>
      <c r="E30" s="30">
        <f>E31+E33</f>
        <v>0</v>
      </c>
    </row>
    <row r="31" spans="1:5" ht="25.5" hidden="1" x14ac:dyDescent="0.25">
      <c r="A31" s="7" t="s">
        <v>32</v>
      </c>
      <c r="B31" s="14" t="s">
        <v>33</v>
      </c>
      <c r="C31" s="10"/>
      <c r="D31" s="42">
        <f>D32</f>
        <v>0</v>
      </c>
      <c r="E31" s="42">
        <f>E32</f>
        <v>0</v>
      </c>
    </row>
    <row r="32" spans="1:5" ht="25.5" hidden="1" x14ac:dyDescent="0.25">
      <c r="A32" s="9" t="s">
        <v>3</v>
      </c>
      <c r="B32" s="12"/>
      <c r="C32" s="10">
        <v>200</v>
      </c>
      <c r="D32" s="43">
        <v>0</v>
      </c>
      <c r="E32" s="43">
        <v>0</v>
      </c>
    </row>
    <row r="33" spans="1:5" ht="25.5" hidden="1" x14ac:dyDescent="0.25">
      <c r="A33" s="7" t="s">
        <v>34</v>
      </c>
      <c r="B33" s="14" t="s">
        <v>35</v>
      </c>
      <c r="C33" s="10"/>
      <c r="D33" s="42">
        <f>D34</f>
        <v>0</v>
      </c>
      <c r="E33" s="42">
        <f>E34</f>
        <v>0</v>
      </c>
    </row>
    <row r="34" spans="1:5" ht="25.5" hidden="1" x14ac:dyDescent="0.25">
      <c r="A34" s="9" t="s">
        <v>3</v>
      </c>
      <c r="B34" s="12"/>
      <c r="C34" s="10">
        <v>200</v>
      </c>
      <c r="D34" s="43">
        <v>0</v>
      </c>
      <c r="E34" s="43">
        <v>0</v>
      </c>
    </row>
    <row r="35" spans="1:5" ht="40.5" x14ac:dyDescent="0.25">
      <c r="A35" s="4" t="s">
        <v>41</v>
      </c>
      <c r="B35" s="12" t="s">
        <v>44</v>
      </c>
      <c r="C35" s="10"/>
      <c r="D35" s="41">
        <f>D36+D38</f>
        <v>640524</v>
      </c>
      <c r="E35" s="41">
        <f>E36+E38</f>
        <v>640524</v>
      </c>
    </row>
    <row r="36" spans="1:5" ht="25.5" x14ac:dyDescent="0.25">
      <c r="A36" s="7" t="s">
        <v>43</v>
      </c>
      <c r="B36" s="14" t="s">
        <v>46</v>
      </c>
      <c r="C36" s="10"/>
      <c r="D36" s="26">
        <f>D37</f>
        <v>32027</v>
      </c>
      <c r="E36" s="26">
        <f>E37</f>
        <v>32027</v>
      </c>
    </row>
    <row r="37" spans="1:5" x14ac:dyDescent="0.25">
      <c r="A37" s="9" t="s">
        <v>11</v>
      </c>
      <c r="B37" s="12"/>
      <c r="C37" s="10">
        <v>800</v>
      </c>
      <c r="D37" s="16">
        <v>32027</v>
      </c>
      <c r="E37" s="16">
        <v>32027</v>
      </c>
    </row>
    <row r="38" spans="1:5" ht="51" x14ac:dyDescent="0.25">
      <c r="A38" s="7" t="s">
        <v>45</v>
      </c>
      <c r="B38" s="14" t="s">
        <v>42</v>
      </c>
      <c r="C38" s="10"/>
      <c r="D38" s="26">
        <f>D39</f>
        <v>608497</v>
      </c>
      <c r="E38" s="26">
        <f>E39</f>
        <v>608497</v>
      </c>
    </row>
    <row r="39" spans="1:5" x14ac:dyDescent="0.25">
      <c r="A39" s="9" t="s">
        <v>11</v>
      </c>
      <c r="B39" s="12"/>
      <c r="C39" s="10">
        <v>800</v>
      </c>
      <c r="D39" s="16">
        <v>608497</v>
      </c>
      <c r="E39" s="16">
        <v>608497</v>
      </c>
    </row>
    <row r="40" spans="1:5" x14ac:dyDescent="0.25">
      <c r="A40" s="17" t="s">
        <v>6</v>
      </c>
      <c r="B40" s="12" t="s">
        <v>17</v>
      </c>
      <c r="C40" s="18"/>
      <c r="D40" s="6">
        <f>D41+D43+D45+D47+D49+D51+D53</f>
        <v>5184382</v>
      </c>
      <c r="E40" s="6">
        <f>E41+E43+E45+E47+E49+E51+E53</f>
        <v>5454787</v>
      </c>
    </row>
    <row r="41" spans="1:5" ht="25.5" x14ac:dyDescent="0.25">
      <c r="A41" s="19" t="s">
        <v>7</v>
      </c>
      <c r="B41" s="3" t="s">
        <v>21</v>
      </c>
      <c r="C41" s="20"/>
      <c r="D41" s="21">
        <f>D42</f>
        <v>390171</v>
      </c>
      <c r="E41" s="21">
        <f>E42</f>
        <v>425644</v>
      </c>
    </row>
    <row r="42" spans="1:5" ht="51" x14ac:dyDescent="0.25">
      <c r="A42" s="9" t="s">
        <v>8</v>
      </c>
      <c r="B42" s="3"/>
      <c r="C42" s="10">
        <v>100</v>
      </c>
      <c r="D42" s="22">
        <v>390171</v>
      </c>
      <c r="E42" s="22">
        <v>425644</v>
      </c>
    </row>
    <row r="43" spans="1:5" x14ac:dyDescent="0.25">
      <c r="A43" s="7" t="s">
        <v>9</v>
      </c>
      <c r="B43" s="3" t="s">
        <v>22</v>
      </c>
      <c r="C43" s="15"/>
      <c r="D43" s="23">
        <f>D44</f>
        <v>840845</v>
      </c>
      <c r="E43" s="23">
        <f>E44</f>
        <v>940845</v>
      </c>
    </row>
    <row r="44" spans="1:5" ht="51" x14ac:dyDescent="0.25">
      <c r="A44" s="9" t="s">
        <v>8</v>
      </c>
      <c r="B44" s="3"/>
      <c r="C44" s="10">
        <v>100</v>
      </c>
      <c r="D44" s="22">
        <f>940845-100000</f>
        <v>840845</v>
      </c>
      <c r="E44" s="22">
        <v>940845</v>
      </c>
    </row>
    <row r="45" spans="1:5" x14ac:dyDescent="0.25">
      <c r="A45" s="7" t="s">
        <v>10</v>
      </c>
      <c r="B45" s="3" t="s">
        <v>23</v>
      </c>
      <c r="C45" s="15"/>
      <c r="D45" s="23">
        <f>D46</f>
        <v>3792195</v>
      </c>
      <c r="E45" s="23">
        <f>E46</f>
        <v>3937127</v>
      </c>
    </row>
    <row r="46" spans="1:5" ht="51" customHeight="1" x14ac:dyDescent="0.25">
      <c r="A46" s="9" t="s">
        <v>8</v>
      </c>
      <c r="B46" s="3"/>
      <c r="C46" s="10">
        <v>100</v>
      </c>
      <c r="D46" s="21">
        <f>5086201-851250-22923+160788-134171-446450</f>
        <v>3792195</v>
      </c>
      <c r="E46" s="21">
        <f>4501780+16271-22923+160788-134171-142000-442618</f>
        <v>3937127</v>
      </c>
    </row>
    <row r="47" spans="1:5" ht="37.5" customHeight="1" x14ac:dyDescent="0.25">
      <c r="A47" s="7" t="s">
        <v>25</v>
      </c>
      <c r="B47" s="3" t="s">
        <v>24</v>
      </c>
      <c r="C47" s="15"/>
      <c r="D47" s="21">
        <f>D48</f>
        <v>18845</v>
      </c>
      <c r="E47" s="21">
        <f>E48</f>
        <v>18845</v>
      </c>
    </row>
    <row r="48" spans="1:5" ht="18.75" customHeight="1" x14ac:dyDescent="0.25">
      <c r="A48" s="9" t="s">
        <v>5</v>
      </c>
      <c r="B48" s="3"/>
      <c r="C48" s="13">
        <v>500</v>
      </c>
      <c r="D48" s="27">
        <v>18845</v>
      </c>
      <c r="E48" s="27">
        <v>18845</v>
      </c>
    </row>
    <row r="49" spans="1:9" x14ac:dyDescent="0.25">
      <c r="A49" s="7" t="s">
        <v>14</v>
      </c>
      <c r="B49" s="3" t="s">
        <v>28</v>
      </c>
      <c r="C49" s="13"/>
      <c r="D49" s="23">
        <f>D50</f>
        <v>15000</v>
      </c>
      <c r="E49" s="23">
        <f>E50</f>
        <v>5000</v>
      </c>
    </row>
    <row r="50" spans="1:9" ht="17.25" customHeight="1" x14ac:dyDescent="0.25">
      <c r="A50" s="9" t="s">
        <v>11</v>
      </c>
      <c r="B50" s="3"/>
      <c r="C50" s="13">
        <v>800</v>
      </c>
      <c r="D50" s="27">
        <v>15000</v>
      </c>
      <c r="E50" s="27">
        <v>5000</v>
      </c>
    </row>
    <row r="51" spans="1:9" ht="37.5" customHeight="1" x14ac:dyDescent="0.25">
      <c r="A51" s="7" t="s">
        <v>26</v>
      </c>
      <c r="B51" s="3" t="s">
        <v>27</v>
      </c>
      <c r="C51" s="15"/>
      <c r="D51" s="21">
        <f>D52</f>
        <v>115326</v>
      </c>
      <c r="E51" s="21">
        <f>E52</f>
        <v>115326</v>
      </c>
    </row>
    <row r="52" spans="1:9" ht="15" customHeight="1" x14ac:dyDescent="0.25">
      <c r="A52" s="9" t="s">
        <v>5</v>
      </c>
      <c r="B52" s="3"/>
      <c r="C52" s="13">
        <v>500</v>
      </c>
      <c r="D52" s="27">
        <v>115326</v>
      </c>
      <c r="E52" s="27">
        <v>115326</v>
      </c>
    </row>
    <row r="53" spans="1:9" x14ac:dyDescent="0.25">
      <c r="A53" s="7" t="s">
        <v>16</v>
      </c>
      <c r="B53" s="3"/>
      <c r="C53" s="13"/>
      <c r="D53" s="23">
        <f>D54</f>
        <v>12000</v>
      </c>
      <c r="E53" s="23">
        <f>E54</f>
        <v>12000</v>
      </c>
    </row>
    <row r="54" spans="1:9" x14ac:dyDescent="0.25">
      <c r="A54" s="9" t="s">
        <v>15</v>
      </c>
      <c r="B54" s="3" t="s">
        <v>29</v>
      </c>
      <c r="C54" s="13">
        <v>300</v>
      </c>
      <c r="D54" s="27">
        <v>12000</v>
      </c>
      <c r="E54" s="27">
        <v>12000</v>
      </c>
    </row>
    <row r="55" spans="1:9" x14ac:dyDescent="0.25">
      <c r="A55" s="17" t="s">
        <v>12</v>
      </c>
      <c r="B55" s="5"/>
      <c r="C55" s="15"/>
      <c r="D55" s="24">
        <f>D19+D24+D30+D40+D35+D14</f>
        <v>14218037</v>
      </c>
      <c r="E55" s="24">
        <f>E19+E24+E30+E40+E35+E14</f>
        <v>14488443</v>
      </c>
      <c r="H55" s="31"/>
      <c r="I55" s="31"/>
    </row>
    <row r="56" spans="1:9" x14ac:dyDescent="0.25">
      <c r="A56" s="32" t="s">
        <v>36</v>
      </c>
      <c r="B56" s="33"/>
      <c r="C56" s="33"/>
      <c r="D56" s="23">
        <v>131100</v>
      </c>
      <c r="E56" s="23">
        <v>289000</v>
      </c>
      <c r="I56" s="38"/>
    </row>
    <row r="57" spans="1:9" ht="15.75" x14ac:dyDescent="0.25">
      <c r="A57" s="35" t="s">
        <v>12</v>
      </c>
      <c r="B57" s="36"/>
      <c r="C57" s="36"/>
      <c r="D57" s="37">
        <f>D55+D56</f>
        <v>14349137</v>
      </c>
      <c r="E57" s="37">
        <f>E55+E56</f>
        <v>14777443</v>
      </c>
    </row>
    <row r="59" spans="1:9" x14ac:dyDescent="0.25">
      <c r="D59" s="34"/>
      <c r="E59" s="34"/>
    </row>
    <row r="60" spans="1:9" x14ac:dyDescent="0.25">
      <c r="D60" s="31"/>
      <c r="E60" s="31"/>
    </row>
  </sheetData>
  <mergeCells count="15">
    <mergeCell ref="B1:E1"/>
    <mergeCell ref="B9:E9"/>
    <mergeCell ref="B10:E10"/>
    <mergeCell ref="A11:E11"/>
    <mergeCell ref="E12:E13"/>
    <mergeCell ref="A12:A13"/>
    <mergeCell ref="B12:B13"/>
    <mergeCell ref="C12:C13"/>
    <mergeCell ref="D12:D13"/>
    <mergeCell ref="B8:E8"/>
    <mergeCell ref="D7:E7"/>
    <mergeCell ref="C3:E3"/>
    <mergeCell ref="C4:E4"/>
    <mergeCell ref="C5:E5"/>
    <mergeCell ref="C2:E2"/>
  </mergeCells>
  <pageMargins left="0.7" right="0.7" top="0.75" bottom="0.75" header="0.3" footer="0.3"/>
  <pageSetup paperSize="9" scale="81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2023-12-13T13:03:34Z</cp:lastPrinted>
  <dcterms:created xsi:type="dcterms:W3CDTF">2015-02-12T07:20:41Z</dcterms:created>
  <dcterms:modified xsi:type="dcterms:W3CDTF">2024-01-31T08:19:02Z</dcterms:modified>
</cp:coreProperties>
</file>