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(2)'!$A$1:$D$99</definedName>
  </definedNames>
  <calcPr calcId="144525"/>
</workbook>
</file>

<file path=xl/calcChain.xml><?xml version="1.0" encoding="utf-8"?>
<calcChain xmlns="http://schemas.openxmlformats.org/spreadsheetml/2006/main">
  <c r="D31" i="4" l="1"/>
  <c r="D98" i="4"/>
  <c r="D74" i="4"/>
  <c r="D76" i="4"/>
  <c r="D97" i="4" l="1"/>
  <c r="D45" i="4" l="1"/>
  <c r="D35" i="4" l="1"/>
  <c r="D47" i="4" l="1"/>
  <c r="D82" i="4" l="1"/>
  <c r="D91" i="4" l="1"/>
  <c r="D84" i="4"/>
  <c r="D95" i="4"/>
  <c r="D89" i="4"/>
  <c r="D16" i="4"/>
  <c r="D22" i="4"/>
  <c r="D20" i="4"/>
  <c r="D19" i="4" l="1"/>
  <c r="D36" i="4"/>
  <c r="D30" i="4"/>
  <c r="D86" i="4" l="1"/>
  <c r="D34" i="4" l="1"/>
  <c r="D32" i="4"/>
  <c r="D28" i="4"/>
  <c r="D25" i="4"/>
  <c r="D56" i="4" l="1"/>
  <c r="D75" i="4" l="1"/>
  <c r="D73" i="4"/>
  <c r="D72" i="4" l="1"/>
  <c r="D17" i="4"/>
  <c r="D43" i="4" l="1"/>
  <c r="D78" i="4" l="1"/>
  <c r="D70" i="4" l="1"/>
  <c r="D68" i="4"/>
  <c r="D67" i="4" l="1"/>
  <c r="D61" i="4"/>
  <c r="D65" i="4"/>
  <c r="D60" i="4" l="1"/>
  <c r="D58" i="4"/>
  <c r="D53" i="4" l="1"/>
  <c r="D51" i="4" l="1"/>
  <c r="D55" i="4" l="1"/>
  <c r="D49" i="4" l="1"/>
  <c r="D41" i="4"/>
  <c r="D40" i="4" s="1"/>
  <c r="D93" i="4"/>
  <c r="D88" i="4"/>
  <c r="D80" i="4"/>
  <c r="D77" i="4" s="1"/>
  <c r="D38" i="4"/>
  <c r="D24" i="4" s="1"/>
  <c r="D15" i="4"/>
  <c r="D14" i="4" l="1"/>
  <c r="D99" i="4" l="1"/>
</calcChain>
</file>

<file path=xl/sharedStrings.xml><?xml version="1.0" encoding="utf-8"?>
<sst xmlns="http://schemas.openxmlformats.org/spreadsheetml/2006/main" count="145" uniqueCount="108">
  <si>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</si>
  <si>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</si>
  <si>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</si>
  <si>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</si>
  <si>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</si>
  <si>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</si>
  <si>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</si>
  <si>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</si>
  <si>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</si>
  <si>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</si>
  <si>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</si>
  <si>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</si>
  <si>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</si>
  <si>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</si>
  <si>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</si>
  <si>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</si>
  <si>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</si>
  <si>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</si>
  <si>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</si>
  <si>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</si>
  <si>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</si>
  <si>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</si>
  <si>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</si>
  <si>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</si>
  <si>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</si>
  <si>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</si>
  <si>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</si>
  <si>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</si>
  <si>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</si>
  <si>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</si>
  <si>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</si>
  <si>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</si>
  <si>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</si>
  <si>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</si>
  <si>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</si>
  <si>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</si>
  <si>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</si>
  <si>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</si>
  <si>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</si>
  <si>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</si>
  <si>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</si>
  <si>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</si>
  <si>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</si>
  <si>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</si>
  <si>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</si>
  <si>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</si>
  <si>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</si>
  <si>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</si>
  <si>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</si>
  <si>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</si>
  <si>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</si>
  <si>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</si>
  <si>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</si>
  <si>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</si>
  <si>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</si>
  <si>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</si>
  <si>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</si>
  <si>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</si>
  <si>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</si>
  <si>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</si>
  <si>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</si>
  <si>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</si>
  <si>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</si>
  <si>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</si>
  <si>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</si>
  <si>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</si>
  <si>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</si>
  <si>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</si>
  <si>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</si>
  <si>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</si>
  <si>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</si>
  <si>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</si>
  <si>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</si>
  <si>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</si>
  <si>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</si>
  <si>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</si>
  <si>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</si>
  <si>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</si>
  <si>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</si>
  <si>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</si>
  <si>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</si>
  <si>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</si>
  <si>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</si>
  <si>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</si>
  <si>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</si>
  <si>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</si>
  <si>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</si>
  <si>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</si>
  <si>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</si>
  <si>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</si>
  <si>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</si>
  <si>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</si>
  <si>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</si>
  <si>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</si>
  <si>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</si>
  <si>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</si>
  <si>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</si>
  <si>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</si>
  <si>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</si>
  <si>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</si>
  <si>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</si>
  <si>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</si>
  <si>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</si>
  <si>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</si>
  <si>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</si>
  <si>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>Приложение № 2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</si>
  <si>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</si>
  <si>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 xml:space="preserve">                                           от 28.02.2024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</si>
</sst>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/>
    </xf>
    <xf numFmtId="4" fontId="7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3"/>
  <sheetViews>
    <sheetView tabSelected="1" view="pageBreakPreview" topLeftCell="A20" zoomScale="120" zoomScaleNormal="100" zoomScaleSheetLayoutView="120" workbookViewId="0">
      <selection activeCell="I28" sqref="I28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48"/>
      <c r="C1" s="36"/>
      <c r="D1" s="36"/>
    </row>
    <row r="2" spans="1:4" ht="15.75" x14ac:dyDescent="0.25">
      <c r="A2" s="2"/>
      <c r="B2" s="51" t="s">
        <v>105</v>
      </c>
      <c r="C2" s="52"/>
      <c r="D2" s="52"/>
    </row>
    <row r="3" spans="1:4" ht="15.75" x14ac:dyDescent="0.25">
      <c r="A3" s="2"/>
      <c r="B3" s="51" t="s">
        <v>81</v>
      </c>
      <c r="C3" s="52"/>
      <c r="D3" s="52"/>
    </row>
    <row r="4" spans="1:4" ht="15.75" x14ac:dyDescent="0.25">
      <c r="A4" s="2"/>
      <c r="B4" s="51" t="s">
        <v>82</v>
      </c>
      <c r="C4" s="52"/>
      <c r="D4" s="52"/>
    </row>
    <row r="5" spans="1:4" ht="15.75" x14ac:dyDescent="0.25">
      <c r="A5" s="2"/>
      <c r="B5" s="53" t="s">
        <v>107</v>
      </c>
      <c r="C5" s="53"/>
      <c r="D5" s="53"/>
    </row>
    <row r="6" spans="1:4" ht="15.75" x14ac:dyDescent="0.25">
      <c r="A6" s="2"/>
      <c r="B6" s="50"/>
      <c r="C6" s="36"/>
      <c r="D6" s="36"/>
    </row>
    <row r="7" spans="1:4" ht="14.25" customHeight="1" x14ac:dyDescent="0.25">
      <c r="A7" s="2"/>
      <c r="B7" s="51" t="s">
        <v>83</v>
      </c>
      <c r="C7" s="52"/>
      <c r="D7" s="52"/>
    </row>
    <row r="8" spans="1:4" ht="14.25" customHeight="1" x14ac:dyDescent="0.25">
      <c r="A8" s="2"/>
      <c r="B8" s="51" t="s">
        <v>81</v>
      </c>
      <c r="C8" s="52"/>
      <c r="D8" s="52"/>
    </row>
    <row r="9" spans="1:4" ht="14.25" customHeight="1" x14ac:dyDescent="0.25">
      <c r="A9" s="2"/>
      <c r="B9" s="51" t="s">
        <v>82</v>
      </c>
      <c r="C9" s="52"/>
      <c r="D9" s="52"/>
    </row>
    <row r="10" spans="1:4" ht="16.5" customHeight="1" x14ac:dyDescent="0.25">
      <c r="A10" s="2"/>
      <c r="B10" s="53" t="s">
        <v>94</v>
      </c>
      <c r="C10" s="53"/>
      <c r="D10" s="53"/>
    </row>
    <row r="11" spans="1:4" ht="58.5" customHeight="1" x14ac:dyDescent="0.25">
      <c r="A11" s="56" t="s">
        <v>106</v>
      </c>
      <c r="B11" s="56"/>
      <c r="C11" s="56"/>
      <c r="D11" s="56"/>
    </row>
    <row r="12" spans="1:4" ht="15" customHeight="1" x14ac:dyDescent="0.25">
      <c r="A12" s="54" t="s">
        <v>0</v>
      </c>
      <c r="B12" s="54" t="s">
        <v>1</v>
      </c>
      <c r="C12" s="54" t="s">
        <v>2</v>
      </c>
      <c r="D12" s="54" t="s">
        <v>86</v>
      </c>
    </row>
    <row r="13" spans="1:4" ht="13.5" customHeight="1" x14ac:dyDescent="0.25">
      <c r="A13" s="55"/>
      <c r="B13" s="55"/>
      <c r="C13" s="55"/>
      <c r="D13" s="55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93000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49</v>
      </c>
      <c r="C17" s="4"/>
      <c r="D17" s="19">
        <f>D18</f>
        <v>23000</v>
      </c>
    </row>
    <row r="18" spans="1:6" ht="25.5" x14ac:dyDescent="0.25">
      <c r="A18" s="8" t="s">
        <v>5</v>
      </c>
      <c r="B18" s="6"/>
      <c r="C18" s="9">
        <v>200</v>
      </c>
      <c r="D18" s="32">
        <v>23000</v>
      </c>
    </row>
    <row r="19" spans="1:6" ht="24.75" customHeight="1" x14ac:dyDescent="0.25">
      <c r="A19" s="5" t="s">
        <v>87</v>
      </c>
      <c r="B19" s="10" t="s">
        <v>88</v>
      </c>
      <c r="C19" s="4"/>
      <c r="D19" s="34">
        <f>D20+D22</f>
        <v>6488877</v>
      </c>
    </row>
    <row r="20" spans="1:6" ht="25.5" x14ac:dyDescent="0.25">
      <c r="A20" s="7" t="s">
        <v>95</v>
      </c>
      <c r="B20" s="23" t="s">
        <v>89</v>
      </c>
      <c r="C20" s="11"/>
      <c r="D20" s="37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8">
        <v>3236561</v>
      </c>
    </row>
    <row r="22" spans="1:6" ht="28.5" customHeight="1" x14ac:dyDescent="0.25">
      <c r="A22" s="7" t="s">
        <v>90</v>
      </c>
      <c r="B22" s="4" t="s">
        <v>91</v>
      </c>
      <c r="C22" s="13"/>
      <c r="D22" s="37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8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D36+D38+D25+D28+D32+D34+D30</f>
        <v>5362303</v>
      </c>
    </row>
    <row r="25" spans="1:6" x14ac:dyDescent="0.25">
      <c r="A25" s="7" t="s">
        <v>79</v>
      </c>
      <c r="B25" s="4" t="s">
        <v>31</v>
      </c>
      <c r="C25" s="4"/>
      <c r="D25" s="37">
        <f>D26+D27</f>
        <v>3160800</v>
      </c>
      <c r="F25" s="31"/>
    </row>
    <row r="26" spans="1:6" ht="25.5" x14ac:dyDescent="0.25">
      <c r="A26" s="8" t="s">
        <v>5</v>
      </c>
      <c r="B26" s="4"/>
      <c r="C26" s="9">
        <v>200</v>
      </c>
      <c r="D26" s="38">
        <v>3150800</v>
      </c>
    </row>
    <row r="27" spans="1:6" x14ac:dyDescent="0.25">
      <c r="A27" s="8" t="s">
        <v>16</v>
      </c>
      <c r="B27" s="4"/>
      <c r="C27" s="9">
        <v>800</v>
      </c>
      <c r="D27" s="38">
        <v>10000</v>
      </c>
    </row>
    <row r="28" spans="1:6" x14ac:dyDescent="0.25">
      <c r="A28" s="7" t="s">
        <v>8</v>
      </c>
      <c r="B28" s="4" t="s">
        <v>30</v>
      </c>
      <c r="C28" s="24"/>
      <c r="D28" s="37">
        <f>D29</f>
        <v>100000</v>
      </c>
    </row>
    <row r="29" spans="1:6" ht="26.25" x14ac:dyDescent="0.25">
      <c r="A29" s="14" t="s">
        <v>5</v>
      </c>
      <c r="B29" s="4"/>
      <c r="C29" s="9">
        <v>200</v>
      </c>
      <c r="D29" s="38">
        <v>100000</v>
      </c>
    </row>
    <row r="30" spans="1:6" x14ac:dyDescent="0.25">
      <c r="A30" s="42" t="s">
        <v>84</v>
      </c>
      <c r="B30" s="41" t="s">
        <v>85</v>
      </c>
      <c r="C30" s="29"/>
      <c r="D30" s="32">
        <f>D31</f>
        <v>1068456</v>
      </c>
    </row>
    <row r="31" spans="1:6" x14ac:dyDescent="0.25">
      <c r="A31" s="28" t="s">
        <v>10</v>
      </c>
      <c r="B31" s="41"/>
      <c r="C31" s="29">
        <v>500</v>
      </c>
      <c r="D31" s="32">
        <f>165620+197905+704931</f>
        <v>1068456</v>
      </c>
    </row>
    <row r="32" spans="1:6" x14ac:dyDescent="0.25">
      <c r="A32" s="7" t="s">
        <v>9</v>
      </c>
      <c r="B32" s="4" t="s">
        <v>32</v>
      </c>
      <c r="C32" s="4"/>
      <c r="D32" s="37">
        <f>D33</f>
        <v>200000</v>
      </c>
    </row>
    <row r="33" spans="1:4" ht="25.5" x14ac:dyDescent="0.25">
      <c r="A33" s="8" t="s">
        <v>5</v>
      </c>
      <c r="B33" s="4"/>
      <c r="C33" s="9">
        <v>200</v>
      </c>
      <c r="D33" s="38">
        <v>200000</v>
      </c>
    </row>
    <row r="34" spans="1:4" ht="25.5" x14ac:dyDescent="0.25">
      <c r="A34" s="7" t="s">
        <v>21</v>
      </c>
      <c r="B34" s="12" t="s">
        <v>33</v>
      </c>
      <c r="C34" s="13"/>
      <c r="D34" s="37">
        <f>D35</f>
        <v>166047</v>
      </c>
    </row>
    <row r="35" spans="1:4" ht="25.5" customHeight="1" x14ac:dyDescent="0.25">
      <c r="A35" s="14" t="s">
        <v>5</v>
      </c>
      <c r="B35" s="12"/>
      <c r="C35" s="9">
        <v>200</v>
      </c>
      <c r="D35" s="38">
        <f>190127-24162+82</f>
        <v>166047</v>
      </c>
    </row>
    <row r="36" spans="1:4" ht="27" customHeight="1" x14ac:dyDescent="0.25">
      <c r="A36" s="17" t="s">
        <v>80</v>
      </c>
      <c r="B36" s="26" t="s">
        <v>34</v>
      </c>
      <c r="C36" s="18"/>
      <c r="D36" s="19">
        <f>D37</f>
        <v>644000</v>
      </c>
    </row>
    <row r="37" spans="1:4" ht="29.25" customHeight="1" x14ac:dyDescent="0.25">
      <c r="A37" s="40" t="s">
        <v>5</v>
      </c>
      <c r="B37" s="26"/>
      <c r="C37" s="29">
        <v>200</v>
      </c>
      <c r="D37" s="32">
        <v>644000</v>
      </c>
    </row>
    <row r="38" spans="1:4" ht="25.5" x14ac:dyDescent="0.25">
      <c r="A38" s="7" t="s">
        <v>20</v>
      </c>
      <c r="B38" s="4" t="s">
        <v>36</v>
      </c>
      <c r="C38" s="13"/>
      <c r="D38" s="19">
        <f>D39</f>
        <v>23000</v>
      </c>
    </row>
    <row r="39" spans="1:4" ht="25.5" x14ac:dyDescent="0.25">
      <c r="A39" s="8" t="s">
        <v>5</v>
      </c>
      <c r="B39" s="4"/>
      <c r="C39" s="9">
        <v>200</v>
      </c>
      <c r="D39" s="32">
        <v>23000</v>
      </c>
    </row>
    <row r="40" spans="1:4" ht="43.5" customHeight="1" x14ac:dyDescent="0.25">
      <c r="A40" s="5" t="s">
        <v>22</v>
      </c>
      <c r="B40" s="10" t="s">
        <v>27</v>
      </c>
      <c r="C40" s="4"/>
      <c r="D40" s="34">
        <f>D41+D43+D49+D58+D47+D45</f>
        <v>439415</v>
      </c>
    </row>
    <row r="41" spans="1:4" ht="87.75" customHeight="1" x14ac:dyDescent="0.25">
      <c r="A41" s="7" t="s">
        <v>102</v>
      </c>
      <c r="B41" s="12" t="s">
        <v>38</v>
      </c>
      <c r="C41" s="4"/>
      <c r="D41" s="19">
        <f>D42</f>
        <v>10000</v>
      </c>
    </row>
    <row r="42" spans="1:4" ht="27" customHeight="1" x14ac:dyDescent="0.25">
      <c r="A42" s="40" t="s">
        <v>5</v>
      </c>
      <c r="B42" s="39"/>
      <c r="C42" s="27">
        <v>200</v>
      </c>
      <c r="D42" s="33">
        <v>10000</v>
      </c>
    </row>
    <row r="43" spans="1:4" ht="39" customHeight="1" x14ac:dyDescent="0.25">
      <c r="A43" s="17" t="s">
        <v>96</v>
      </c>
      <c r="B43" s="26" t="s">
        <v>97</v>
      </c>
      <c r="C43" s="41"/>
      <c r="D43" s="19">
        <f>D44</f>
        <v>112625</v>
      </c>
    </row>
    <row r="44" spans="1:4" ht="14.25" customHeight="1" x14ac:dyDescent="0.25">
      <c r="A44" s="40" t="s">
        <v>10</v>
      </c>
      <c r="B44" s="26"/>
      <c r="C44" s="27">
        <v>500</v>
      </c>
      <c r="D44" s="32">
        <v>112625</v>
      </c>
    </row>
    <row r="45" spans="1:4" ht="26.25" customHeight="1" x14ac:dyDescent="0.25">
      <c r="A45" s="17" t="s">
        <v>100</v>
      </c>
      <c r="B45" s="26" t="s">
        <v>101</v>
      </c>
      <c r="C45" s="27"/>
      <c r="D45" s="32">
        <f>D46</f>
        <v>100000</v>
      </c>
    </row>
    <row r="46" spans="1:4" ht="24.75" customHeight="1" x14ac:dyDescent="0.25">
      <c r="A46" s="40" t="s">
        <v>5</v>
      </c>
      <c r="B46" s="26"/>
      <c r="C46" s="27">
        <v>200</v>
      </c>
      <c r="D46" s="32">
        <v>100000</v>
      </c>
    </row>
    <row r="47" spans="1:4" ht="39" customHeight="1" x14ac:dyDescent="0.25">
      <c r="A47" s="17" t="s">
        <v>98</v>
      </c>
      <c r="B47" s="26" t="s">
        <v>99</v>
      </c>
      <c r="C47" s="27"/>
      <c r="D47" s="32">
        <f>D48</f>
        <v>196790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196790</v>
      </c>
    </row>
    <row r="49" spans="1:4" ht="51" x14ac:dyDescent="0.25">
      <c r="A49" s="7" t="s">
        <v>37</v>
      </c>
      <c r="B49" s="12" t="s">
        <v>39</v>
      </c>
      <c r="C49" s="11"/>
      <c r="D49" s="19">
        <f>D50</f>
        <v>20000</v>
      </c>
    </row>
    <row r="50" spans="1:4" ht="25.5" x14ac:dyDescent="0.25">
      <c r="A50" s="8" t="s">
        <v>5</v>
      </c>
      <c r="B50" s="10"/>
      <c r="C50" s="9">
        <v>200</v>
      </c>
      <c r="D50" s="32">
        <v>20000</v>
      </c>
    </row>
    <row r="51" spans="1:4" ht="25.5" hidden="1" x14ac:dyDescent="0.25">
      <c r="A51" s="8" t="s">
        <v>50</v>
      </c>
      <c r="B51" s="12" t="s">
        <v>51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52</v>
      </c>
      <c r="B53" s="26" t="s">
        <v>53</v>
      </c>
      <c r="C53" s="27"/>
      <c r="D53" s="19">
        <f>D54</f>
        <v>0</v>
      </c>
    </row>
    <row r="54" spans="1:4" ht="26.25" hidden="1" x14ac:dyDescent="0.25">
      <c r="A54" s="28" t="s">
        <v>5</v>
      </c>
      <c r="B54" s="26"/>
      <c r="C54" s="29">
        <v>200</v>
      </c>
      <c r="D54" s="19"/>
    </row>
    <row r="55" spans="1:4" ht="40.5" x14ac:dyDescent="0.25">
      <c r="A55" s="30" t="s">
        <v>55</v>
      </c>
      <c r="B55" s="10" t="s">
        <v>56</v>
      </c>
      <c r="C55" s="29"/>
      <c r="D55" s="34">
        <f>D56</f>
        <v>1117513</v>
      </c>
    </row>
    <row r="56" spans="1:4" ht="25.5" x14ac:dyDescent="0.25">
      <c r="A56" s="7" t="s">
        <v>72</v>
      </c>
      <c r="B56" s="12" t="s">
        <v>71</v>
      </c>
      <c r="C56" s="11"/>
      <c r="D56" s="32">
        <f>D57</f>
        <v>1117513</v>
      </c>
    </row>
    <row r="57" spans="1:4" ht="15" customHeight="1" x14ac:dyDescent="0.25">
      <c r="A57" s="8" t="s">
        <v>24</v>
      </c>
      <c r="B57" s="10"/>
      <c r="C57" s="11">
        <v>300</v>
      </c>
      <c r="D57" s="33">
        <v>1117513</v>
      </c>
    </row>
    <row r="58" spans="1:4" ht="25.5" hidden="1" x14ac:dyDescent="0.25">
      <c r="A58" s="7" t="s">
        <v>60</v>
      </c>
      <c r="B58" s="12" t="s">
        <v>61</v>
      </c>
      <c r="C58" s="11"/>
      <c r="D58" s="33">
        <f>D59</f>
        <v>0</v>
      </c>
    </row>
    <row r="59" spans="1:4" hidden="1" x14ac:dyDescent="0.25">
      <c r="A59" s="8" t="s">
        <v>24</v>
      </c>
      <c r="B59" s="10"/>
      <c r="C59" s="11">
        <v>300</v>
      </c>
      <c r="D59" s="33"/>
    </row>
    <row r="60" spans="1:4" ht="28.5" hidden="1" customHeight="1" x14ac:dyDescent="0.25">
      <c r="A60" s="30" t="s">
        <v>64</v>
      </c>
      <c r="B60" s="10" t="s">
        <v>57</v>
      </c>
      <c r="C60" s="11"/>
      <c r="D60" s="35">
        <f>D61+D65</f>
        <v>0</v>
      </c>
    </row>
    <row r="61" spans="1:4" hidden="1" x14ac:dyDescent="0.25">
      <c r="A61" s="7" t="s">
        <v>7</v>
      </c>
      <c r="B61" s="12" t="s">
        <v>58</v>
      </c>
      <c r="C61" s="11"/>
      <c r="D61" s="32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2"/>
    </row>
    <row r="63" spans="1:4" ht="25.5" hidden="1" x14ac:dyDescent="0.25">
      <c r="A63" s="7" t="s">
        <v>21</v>
      </c>
      <c r="B63" s="12" t="s">
        <v>59</v>
      </c>
      <c r="C63" s="11"/>
      <c r="D63" s="32"/>
    </row>
    <row r="64" spans="1:4" ht="15" hidden="1" customHeight="1" x14ac:dyDescent="0.25">
      <c r="A64" s="8" t="s">
        <v>5</v>
      </c>
      <c r="B64" s="10"/>
      <c r="C64" s="9">
        <v>200</v>
      </c>
      <c r="D64" s="32"/>
    </row>
    <row r="65" spans="1:6" ht="15" hidden="1" customHeight="1" x14ac:dyDescent="0.25">
      <c r="A65" s="7" t="s">
        <v>62</v>
      </c>
      <c r="B65" s="12" t="s">
        <v>63</v>
      </c>
      <c r="C65" s="11"/>
      <c r="D65" s="32">
        <f>D66</f>
        <v>0</v>
      </c>
    </row>
    <row r="66" spans="1:6" ht="15" hidden="1" customHeight="1" x14ac:dyDescent="0.25">
      <c r="A66" s="8" t="s">
        <v>5</v>
      </c>
      <c r="B66" s="10"/>
      <c r="C66" s="9">
        <v>200</v>
      </c>
      <c r="D66" s="33"/>
    </row>
    <row r="67" spans="1:6" ht="26.25" customHeight="1" x14ac:dyDescent="0.25">
      <c r="A67" s="30" t="s">
        <v>65</v>
      </c>
      <c r="B67" s="10" t="s">
        <v>68</v>
      </c>
      <c r="C67" s="9"/>
      <c r="D67" s="35">
        <f>D68+D70</f>
        <v>1126000</v>
      </c>
      <c r="F67" s="31"/>
    </row>
    <row r="68" spans="1:6" ht="15" customHeight="1" x14ac:dyDescent="0.25">
      <c r="A68" s="7" t="s">
        <v>66</v>
      </c>
      <c r="B68" s="12" t="s">
        <v>69</v>
      </c>
      <c r="C68" s="9"/>
      <c r="D68" s="20">
        <f>D69</f>
        <v>546000</v>
      </c>
      <c r="F68" s="31"/>
    </row>
    <row r="69" spans="1:6" ht="28.5" customHeight="1" x14ac:dyDescent="0.25">
      <c r="A69" s="8" t="s">
        <v>5</v>
      </c>
      <c r="B69" s="10"/>
      <c r="C69" s="9">
        <v>200</v>
      </c>
      <c r="D69" s="33">
        <v>546000</v>
      </c>
    </row>
    <row r="70" spans="1:6" ht="15" customHeight="1" x14ac:dyDescent="0.25">
      <c r="A70" s="7" t="s">
        <v>67</v>
      </c>
      <c r="B70" s="12" t="s">
        <v>70</v>
      </c>
      <c r="C70" s="9"/>
      <c r="D70" s="20">
        <f>D71</f>
        <v>580000</v>
      </c>
    </row>
    <row r="71" spans="1:6" ht="27" customHeight="1" x14ac:dyDescent="0.25">
      <c r="A71" s="8" t="s">
        <v>5</v>
      </c>
      <c r="B71" s="10"/>
      <c r="C71" s="9">
        <v>200</v>
      </c>
      <c r="D71" s="33">
        <v>580000</v>
      </c>
    </row>
    <row r="72" spans="1:6" ht="42" customHeight="1" x14ac:dyDescent="0.25">
      <c r="A72" s="5" t="s">
        <v>78</v>
      </c>
      <c r="B72" s="10" t="s">
        <v>75</v>
      </c>
      <c r="C72" s="9"/>
      <c r="D72" s="21">
        <f>D73+D75</f>
        <v>465972</v>
      </c>
    </row>
    <row r="73" spans="1:6" ht="27" customHeight="1" x14ac:dyDescent="0.25">
      <c r="A73" s="7" t="s">
        <v>73</v>
      </c>
      <c r="B73" s="12" t="s">
        <v>76</v>
      </c>
      <c r="C73" s="9"/>
      <c r="D73" s="20">
        <f>D74</f>
        <v>23299</v>
      </c>
    </row>
    <row r="74" spans="1:6" ht="14.25" customHeight="1" x14ac:dyDescent="0.25">
      <c r="A74" s="8" t="s">
        <v>16</v>
      </c>
      <c r="B74" s="10"/>
      <c r="C74" s="9">
        <v>800</v>
      </c>
      <c r="D74" s="33">
        <f>32027-8728</f>
        <v>23299</v>
      </c>
    </row>
    <row r="75" spans="1:6" ht="49.5" customHeight="1" x14ac:dyDescent="0.25">
      <c r="A75" s="7" t="s">
        <v>74</v>
      </c>
      <c r="B75" s="12" t="s">
        <v>77</v>
      </c>
      <c r="C75" s="9"/>
      <c r="D75" s="20">
        <f>D76</f>
        <v>442673</v>
      </c>
    </row>
    <row r="76" spans="1:6" ht="14.25" customHeight="1" x14ac:dyDescent="0.25">
      <c r="A76" s="8" t="s">
        <v>16</v>
      </c>
      <c r="B76" s="10"/>
      <c r="C76" s="9">
        <v>800</v>
      </c>
      <c r="D76" s="33">
        <f>608497-165824</f>
        <v>442673</v>
      </c>
    </row>
    <row r="77" spans="1:6" x14ac:dyDescent="0.25">
      <c r="A77" s="15" t="s">
        <v>11</v>
      </c>
      <c r="B77" s="10" t="s">
        <v>28</v>
      </c>
      <c r="C77" s="16"/>
      <c r="D77" s="34">
        <f>D78+D80+D82+D84+D86+D88+D91+D93+D95+D97</f>
        <v>8053679.8499999996</v>
      </c>
    </row>
    <row r="78" spans="1:6" ht="25.5" x14ac:dyDescent="0.25">
      <c r="A78" s="17" t="s">
        <v>12</v>
      </c>
      <c r="B78" s="4" t="s">
        <v>40</v>
      </c>
      <c r="C78" s="18"/>
      <c r="D78" s="19">
        <f>D79</f>
        <v>355290</v>
      </c>
    </row>
    <row r="79" spans="1:6" ht="51" x14ac:dyDescent="0.25">
      <c r="A79" s="8" t="s">
        <v>13</v>
      </c>
      <c r="B79" s="4"/>
      <c r="C79" s="9">
        <v>100</v>
      </c>
      <c r="D79" s="32">
        <v>355290</v>
      </c>
    </row>
    <row r="80" spans="1:6" x14ac:dyDescent="0.25">
      <c r="A80" s="7" t="s">
        <v>14</v>
      </c>
      <c r="B80" s="4" t="s">
        <v>41</v>
      </c>
      <c r="C80" s="13"/>
      <c r="D80" s="20">
        <f>D81</f>
        <v>1094067</v>
      </c>
    </row>
    <row r="81" spans="1:8" ht="51" x14ac:dyDescent="0.25">
      <c r="A81" s="8" t="s">
        <v>13</v>
      </c>
      <c r="B81" s="4"/>
      <c r="C81" s="9">
        <v>100</v>
      </c>
      <c r="D81" s="32">
        <v>1094067</v>
      </c>
    </row>
    <row r="82" spans="1:8" x14ac:dyDescent="0.25">
      <c r="A82" s="7" t="s">
        <v>15</v>
      </c>
      <c r="B82" s="4" t="s">
        <v>42</v>
      </c>
      <c r="C82" s="13"/>
      <c r="D82" s="20">
        <f>D83</f>
        <v>5857832</v>
      </c>
      <c r="F82" s="31"/>
    </row>
    <row r="83" spans="1:8" ht="49.5" customHeight="1" x14ac:dyDescent="0.25">
      <c r="A83" s="8" t="s">
        <v>13</v>
      </c>
      <c r="B83" s="4"/>
      <c r="C83" s="9">
        <v>100</v>
      </c>
      <c r="D83" s="19">
        <v>5857832</v>
      </c>
      <c r="F83" s="31"/>
      <c r="H83" s="31"/>
    </row>
    <row r="84" spans="1:8" ht="37.5" customHeight="1" x14ac:dyDescent="0.25">
      <c r="A84" s="17" t="s">
        <v>45</v>
      </c>
      <c r="B84" s="41" t="s">
        <v>44</v>
      </c>
      <c r="C84" s="18"/>
      <c r="D84" s="19">
        <f>D85</f>
        <v>18845</v>
      </c>
      <c r="H84" s="31"/>
    </row>
    <row r="85" spans="1:8" ht="15" customHeight="1" x14ac:dyDescent="0.25">
      <c r="A85" s="40" t="s">
        <v>10</v>
      </c>
      <c r="B85" s="41"/>
      <c r="C85" s="27">
        <v>500</v>
      </c>
      <c r="D85" s="33">
        <v>18845</v>
      </c>
    </row>
    <row r="86" spans="1:8" x14ac:dyDescent="0.25">
      <c r="A86" s="7" t="s">
        <v>23</v>
      </c>
      <c r="B86" s="4" t="s">
        <v>48</v>
      </c>
      <c r="C86" s="11"/>
      <c r="D86" s="20">
        <f>D87</f>
        <v>50000</v>
      </c>
    </row>
    <row r="87" spans="1:8" x14ac:dyDescent="0.25">
      <c r="A87" s="8" t="s">
        <v>16</v>
      </c>
      <c r="B87" s="4"/>
      <c r="C87" s="11">
        <v>800</v>
      </c>
      <c r="D87" s="33">
        <v>50000</v>
      </c>
    </row>
    <row r="88" spans="1:8" x14ac:dyDescent="0.25">
      <c r="A88" s="7" t="s">
        <v>17</v>
      </c>
      <c r="B88" s="4" t="s">
        <v>43</v>
      </c>
      <c r="C88" s="13"/>
      <c r="D88" s="20">
        <f>D89+D90</f>
        <v>53500</v>
      </c>
    </row>
    <row r="89" spans="1:8" ht="25.5" x14ac:dyDescent="0.25">
      <c r="A89" s="8" t="s">
        <v>5</v>
      </c>
      <c r="B89" s="4"/>
      <c r="C89" s="9">
        <v>200</v>
      </c>
      <c r="D89" s="32">
        <f>43500</f>
        <v>43500</v>
      </c>
    </row>
    <row r="90" spans="1:8" x14ac:dyDescent="0.25">
      <c r="A90" s="8" t="s">
        <v>16</v>
      </c>
      <c r="B90" s="4"/>
      <c r="C90" s="11">
        <v>800</v>
      </c>
      <c r="D90" s="32">
        <v>10000</v>
      </c>
    </row>
    <row r="91" spans="1:8" ht="38.25" customHeight="1" x14ac:dyDescent="0.25">
      <c r="A91" s="17" t="s">
        <v>46</v>
      </c>
      <c r="B91" s="41" t="s">
        <v>47</v>
      </c>
      <c r="C91" s="18"/>
      <c r="D91" s="19">
        <f>D92</f>
        <v>115326</v>
      </c>
    </row>
    <row r="92" spans="1:8" ht="14.25" customHeight="1" x14ac:dyDescent="0.25">
      <c r="A92" s="40" t="s">
        <v>10</v>
      </c>
      <c r="B92" s="41"/>
      <c r="C92" s="27">
        <v>500</v>
      </c>
      <c r="D92" s="33">
        <v>115326</v>
      </c>
      <c r="H92" s="31"/>
    </row>
    <row r="93" spans="1:8" x14ac:dyDescent="0.25">
      <c r="A93" s="7" t="s">
        <v>25</v>
      </c>
      <c r="B93" s="4" t="s">
        <v>54</v>
      </c>
      <c r="C93" s="11"/>
      <c r="D93" s="20">
        <f>D94</f>
        <v>252000</v>
      </c>
      <c r="H93" s="31"/>
    </row>
    <row r="94" spans="1:8" ht="12.75" customHeight="1" x14ac:dyDescent="0.25">
      <c r="A94" s="8" t="s">
        <v>24</v>
      </c>
      <c r="B94" s="4"/>
      <c r="C94" s="11">
        <v>300</v>
      </c>
      <c r="D94" s="33">
        <v>252000</v>
      </c>
    </row>
    <row r="95" spans="1:8" ht="38.25" x14ac:dyDescent="0.25">
      <c r="A95" s="47" t="s">
        <v>92</v>
      </c>
      <c r="B95" s="44" t="s">
        <v>93</v>
      </c>
      <c r="C95" s="45"/>
      <c r="D95" s="49">
        <f>D96</f>
        <v>164044</v>
      </c>
    </row>
    <row r="96" spans="1:8" x14ac:dyDescent="0.25">
      <c r="A96" s="43" t="s">
        <v>10</v>
      </c>
      <c r="B96" s="44"/>
      <c r="C96" s="45">
        <v>500</v>
      </c>
      <c r="D96" s="46">
        <v>164044</v>
      </c>
    </row>
    <row r="97" spans="1:8" x14ac:dyDescent="0.25">
      <c r="A97" s="47" t="s">
        <v>103</v>
      </c>
      <c r="B97" s="44" t="s">
        <v>104</v>
      </c>
      <c r="C97" s="45"/>
      <c r="D97" s="49">
        <f>D98</f>
        <v>92775.85</v>
      </c>
    </row>
    <row r="98" spans="1:8" x14ac:dyDescent="0.25">
      <c r="A98" s="43" t="s">
        <v>16</v>
      </c>
      <c r="B98" s="44"/>
      <c r="C98" s="45">
        <v>800</v>
      </c>
      <c r="D98" s="46">
        <f>84047.85+8728</f>
        <v>92775.85</v>
      </c>
    </row>
    <row r="99" spans="1:8" x14ac:dyDescent="0.25">
      <c r="A99" s="15" t="s">
        <v>18</v>
      </c>
      <c r="B99" s="6"/>
      <c r="C99" s="13"/>
      <c r="D99" s="21">
        <f>D14+D24+D40+D55+D60+D67+D77+D72+D19</f>
        <v>23146759.850000001</v>
      </c>
      <c r="E99" s="25"/>
      <c r="F99" s="31"/>
      <c r="H99" s="31"/>
    </row>
    <row r="100" spans="1:8" ht="15.75" x14ac:dyDescent="0.25">
      <c r="A100" s="3"/>
      <c r="D100" s="31"/>
    </row>
    <row r="101" spans="1:8" ht="15.75" x14ac:dyDescent="0.25">
      <c r="A101" s="3"/>
      <c r="D101" s="31"/>
    </row>
    <row r="102" spans="1:8" ht="15.75" x14ac:dyDescent="0.25">
      <c r="A102" s="3"/>
    </row>
    <row r="103" spans="1:8" ht="15.75" x14ac:dyDescent="0.25">
      <c r="A103" s="3"/>
      <c r="D103" s="31"/>
    </row>
  </sheetData>
  <mergeCells count="13">
    <mergeCell ref="B8:D8"/>
    <mergeCell ref="B9:D9"/>
    <mergeCell ref="A12:A13"/>
    <mergeCell ref="B12:B13"/>
    <mergeCell ref="C12:C13"/>
    <mergeCell ref="D12:D13"/>
    <mergeCell ref="B10:D10"/>
    <mergeCell ref="A11:D11"/>
    <mergeCell ref="B7:D7"/>
    <mergeCell ref="B2:D2"/>
    <mergeCell ref="B3:D3"/>
    <mergeCell ref="B4:D4"/>
    <mergeCell ref="B5:D5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2024-02-29T05:45:22Z</cp:lastPrinted>
  <dcterms:created xsi:type="dcterms:W3CDTF">2015-02-12T07:20:41Z</dcterms:created>
  <dcterms:modified xsi:type="dcterms:W3CDTF">2024-02-29T05:50:10Z</dcterms:modified>
</cp:coreProperties>
</file>