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75" i="4" l="1"/>
  <c r="D35" i="4"/>
  <c r="D16" i="4" l="1"/>
  <c r="D87" i="4"/>
  <c r="D33" i="4" l="1"/>
  <c r="D29" i="4"/>
  <c r="D26" i="4" l="1"/>
  <c r="D73" i="4" l="1"/>
  <c r="D18" i="4"/>
  <c r="D61" i="4"/>
  <c r="D43" i="4"/>
  <c r="D103" i="4" l="1"/>
  <c r="D104" i="4" l="1"/>
  <c r="D54" i="4" l="1"/>
  <c r="D27" i="4"/>
  <c r="D91" i="4" l="1"/>
  <c r="D90" i="4" s="1"/>
  <c r="D34" i="4"/>
  <c r="D38" i="4" l="1"/>
  <c r="D36" i="4"/>
  <c r="D31" i="4" l="1"/>
  <c r="D78" i="4"/>
  <c r="D80" i="4"/>
  <c r="D102" i="4" l="1"/>
  <c r="D49" i="4" l="1"/>
  <c r="D51" i="4" l="1"/>
  <c r="D86" i="4" l="1"/>
  <c r="D96" i="4" l="1"/>
  <c r="D88" i="4"/>
  <c r="D100" i="4"/>
  <c r="D94" i="4"/>
  <c r="D22" i="4"/>
  <c r="D20" i="4"/>
  <c r="D19" i="4" l="1"/>
  <c r="D40" i="4"/>
  <c r="D30" i="4"/>
  <c r="D32" i="4" l="1"/>
  <c r="D28" i="4"/>
  <c r="D25" i="4"/>
  <c r="D60" i="4" l="1"/>
  <c r="D79" i="4" l="1"/>
  <c r="D77" i="4"/>
  <c r="D76" i="4" l="1"/>
  <c r="D17" i="4"/>
  <c r="D47" i="4" l="1"/>
  <c r="D82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42" i="4"/>
  <c r="D24" i="4" s="1"/>
  <c r="D15" i="4"/>
  <c r="D81" i="4" l="1"/>
  <c r="D14" i="4"/>
  <c r="D106" i="4" l="1"/>
</calcChain>
</file>

<file path=xl/sharedStrings.xml><?xml version="1.0" encoding="utf-8"?>
<sst xmlns="http://schemas.openxmlformats.org/spreadsheetml/2006/main" count="155" uniqueCount="116">
  <si>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</si>
  <si>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</si>
  <si>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</si>
  <si>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</si>
  <si>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</si>
  <si>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</si>
  <si>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</si>
  <si>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</si>
  <si>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</si>
  <si>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</si>
  <si>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</si>
  <si>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</si>
  <si>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</si>
  <si>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</si>
  <si>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</si>
  <si>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</si>
  <si>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</si>
  <si>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</si>
  <si>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</si>
  <si>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</si>
  <si>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</si>
  <si>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</si>
  <si>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</si>
  <si>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</si>
  <si>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</si>
  <si>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</si>
  <si>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</si>
  <si>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</si>
  <si>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</si>
  <si>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</si>
  <si>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</si>
  <si>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</si>
  <si>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</si>
  <si>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</si>
  <si>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</si>
  <si>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</si>
  <si>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</si>
  <si>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</si>
  <si>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</si>
  <si>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</si>
  <si>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</si>
  <si>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</si>
  <si>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</si>
  <si>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</si>
  <si>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</si>
  <si>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</si>
  <si>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</si>
  <si>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</si>
  <si>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</si>
  <si>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</si>
  <si>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</si>
  <si>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</si>
  <si>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</si>
  <si>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</si>
  <si>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</si>
  <si>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</si>
  <si>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</si>
  <si>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</si>
  <si>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</si>
  <si>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</si>
  <si>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</si>
  <si>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</si>
  <si>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</si>
  <si>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</si>
  <si>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</si>
  <si>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</si>
  <si>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</si>
  <si>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</si>
  <si>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</si>
  <si>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</si>
  <si>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</si>
  <si>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</si>
  <si>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</si>
  <si>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</si>
  <si>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</si>
  <si>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</si>
  <si>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</si>
  <si>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</si>
  <si>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</si>
  <si>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</si>
  <si>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</si>
  <si>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</si>
  <si>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</si>
  <si>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</si>
  <si>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</si>
  <si>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</si>
  <si>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</si>
  <si>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</si>
  <si>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</si>
  <si>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</si>
  <si>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</si>
  <si>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</si>
  <si>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</si>
  <si>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</si>
  <si>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</si>
  <si>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</si>
  <si>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</si>
  <si>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</si>
  <si>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</si>
  <si>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</si>
  <si>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</si>
  <si>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</si>
  <si>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</si>
  <si>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</si>
  <si>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</si>
  <si>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</si>
  <si>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</si>
  <si>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</si>
  <si>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</si>
  <si>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</si>
  <si>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</si>
  <si>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</si>
  <si>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</si>
  <si>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</si>
  <si>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</si>
  <si>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14.08.2024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</si>
</sst>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zoomScale="120" zoomScaleNormal="100" zoomScaleSheetLayoutView="120" workbookViewId="0">
      <selection activeCell="F18" sqref="F1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105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6" t="s">
        <v>115</v>
      </c>
      <c r="C5" s="56"/>
      <c r="D5" s="56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6" t="s">
        <v>94</v>
      </c>
      <c r="C10" s="56"/>
      <c r="D10" s="56"/>
    </row>
    <row r="11" spans="1:4" ht="58.5" customHeight="1" x14ac:dyDescent="0.25">
      <c r="A11" s="59" t="s">
        <v>106</v>
      </c>
      <c r="B11" s="59"/>
      <c r="C11" s="59"/>
      <c r="D11" s="59"/>
    </row>
    <row r="12" spans="1:4" ht="15" customHeight="1" x14ac:dyDescent="0.25">
      <c r="A12" s="57" t="s">
        <v>0</v>
      </c>
      <c r="B12" s="57" t="s">
        <v>1</v>
      </c>
      <c r="C12" s="57" t="s">
        <v>2</v>
      </c>
      <c r="D12" s="57" t="s">
        <v>86</v>
      </c>
    </row>
    <row r="13" spans="1:4" ht="13.5" customHeight="1" x14ac:dyDescent="0.25">
      <c r="A13" s="58"/>
      <c r="B13" s="58"/>
      <c r="C13" s="58"/>
      <c r="D13" s="58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125740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120000</v>
      </c>
    </row>
    <row r="16" spans="1:4" ht="25.5" x14ac:dyDescent="0.25">
      <c r="A16" s="8" t="s">
        <v>5</v>
      </c>
      <c r="B16" s="4"/>
      <c r="C16" s="9">
        <v>200</v>
      </c>
      <c r="D16" s="32">
        <f>65000+5000+50000</f>
        <v>120000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5740</v>
      </c>
    </row>
    <row r="18" spans="1:6" ht="25.5" x14ac:dyDescent="0.25">
      <c r="A18" s="8" t="s">
        <v>5</v>
      </c>
      <c r="B18" s="6"/>
      <c r="C18" s="9">
        <v>200</v>
      </c>
      <c r="D18" s="32">
        <f>23000-17260</f>
        <v>5740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12182439.5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3340300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3150800+25000+20000-14400+150000</f>
        <v>3331400</v>
      </c>
    </row>
    <row r="27" spans="1:6" x14ac:dyDescent="0.25">
      <c r="A27" s="8" t="s">
        <v>16</v>
      </c>
      <c r="B27" s="4"/>
      <c r="C27" s="9">
        <v>800</v>
      </c>
      <c r="D27" s="38">
        <f>10000-1100</f>
        <v>8900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300000</v>
      </c>
    </row>
    <row r="29" spans="1:6" ht="26.25" x14ac:dyDescent="0.25">
      <c r="A29" s="14" t="s">
        <v>5</v>
      </c>
      <c r="B29" s="4"/>
      <c r="C29" s="9">
        <v>200</v>
      </c>
      <c r="D29" s="38">
        <f>100000+50000+150000</f>
        <v>300000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368310.18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200000-100000+1100+50000+14400+52810.18+150000</f>
        <v>368310.18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887768.32000000007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190127-24162+82+5000000-5000000+100000+75000+232036.85-52810.18+134160.35+233334.3</f>
        <v>887768.32000000007</v>
      </c>
    </row>
    <row r="36" spans="1:4" ht="25.5" customHeight="1" x14ac:dyDescent="0.25">
      <c r="A36" s="51" t="s">
        <v>108</v>
      </c>
      <c r="B36" s="52" t="s">
        <v>107</v>
      </c>
      <c r="C36" s="9"/>
      <c r="D36" s="38">
        <f>D37</f>
        <v>550000</v>
      </c>
    </row>
    <row r="37" spans="1:4" ht="25.5" customHeight="1" x14ac:dyDescent="0.25">
      <c r="A37" s="53" t="s">
        <v>5</v>
      </c>
      <c r="B37" s="52"/>
      <c r="C37" s="9">
        <v>200</v>
      </c>
      <c r="D37" s="38">
        <v>550000</v>
      </c>
    </row>
    <row r="38" spans="1:4" ht="25.5" customHeight="1" x14ac:dyDescent="0.25">
      <c r="A38" s="51" t="s">
        <v>110</v>
      </c>
      <c r="B38" s="52" t="s">
        <v>109</v>
      </c>
      <c r="C38" s="9"/>
      <c r="D38" s="38">
        <f>D39</f>
        <v>5000000</v>
      </c>
    </row>
    <row r="39" spans="1:4" ht="25.5" customHeight="1" x14ac:dyDescent="0.25">
      <c r="A39" s="53" t="s">
        <v>5</v>
      </c>
      <c r="B39" s="52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23605</v>
      </c>
    </row>
    <row r="43" spans="1:4" ht="25.5" x14ac:dyDescent="0.25">
      <c r="A43" s="8" t="s">
        <v>5</v>
      </c>
      <c r="B43" s="4"/>
      <c r="C43" s="9">
        <v>200</v>
      </c>
      <c r="D43" s="32">
        <f>23000+605</f>
        <v>23605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439415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10000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v>10000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1103738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1103738</v>
      </c>
    </row>
    <row r="61" spans="1:4" ht="15" customHeight="1" x14ac:dyDescent="0.25">
      <c r="A61" s="8" t="s">
        <v>24</v>
      </c>
      <c r="B61" s="10"/>
      <c r="C61" s="11">
        <v>300</v>
      </c>
      <c r="D61" s="33">
        <f>1117513-8275-5500</f>
        <v>1103738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1334160.3500000001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560000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f>546000+14000</f>
        <v>560000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774160.35</v>
      </c>
    </row>
    <row r="75" spans="1:6" ht="27" customHeight="1" x14ac:dyDescent="0.25">
      <c r="A75" s="8" t="s">
        <v>5</v>
      </c>
      <c r="B75" s="10"/>
      <c r="C75" s="9">
        <v>200</v>
      </c>
      <c r="D75" s="33">
        <f>580000+60000+134160.35</f>
        <v>774160.35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D82+D84+D86+D88+D90+D93+D96+D98+D100+D102+D104</f>
        <v>9164470</v>
      </c>
    </row>
    <row r="82" spans="1:8" ht="25.5" x14ac:dyDescent="0.25">
      <c r="A82" s="17" t="s">
        <v>12</v>
      </c>
      <c r="B82" s="4" t="s">
        <v>40</v>
      </c>
      <c r="C82" s="18"/>
      <c r="D82" s="19">
        <f>D83</f>
        <v>355290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1094067</v>
      </c>
    </row>
    <row r="85" spans="1:8" ht="51" x14ac:dyDescent="0.25">
      <c r="A85" s="8" t="s">
        <v>13</v>
      </c>
      <c r="B85" s="4"/>
      <c r="C85" s="9">
        <v>100</v>
      </c>
      <c r="D85" s="32">
        <v>1094067</v>
      </c>
    </row>
    <row r="86" spans="1:8" x14ac:dyDescent="0.25">
      <c r="A86" s="7" t="s">
        <v>15</v>
      </c>
      <c r="B86" s="4" t="s">
        <v>42</v>
      </c>
      <c r="C86" s="13"/>
      <c r="D86" s="20">
        <f>D87</f>
        <v>6130832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f>5857832+273000</f>
        <v>6130832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111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53500</v>
      </c>
    </row>
    <row r="94" spans="1:8" ht="25.5" x14ac:dyDescent="0.25">
      <c r="A94" s="8" t="s">
        <v>5</v>
      </c>
      <c r="B94" s="4"/>
      <c r="C94" s="9">
        <v>200</v>
      </c>
      <c r="D94" s="32">
        <f>43500</f>
        <v>43500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252000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v>252000</v>
      </c>
    </row>
    <row r="100" spans="1:8" ht="38.25" x14ac:dyDescent="0.25">
      <c r="A100" s="47" t="s">
        <v>92</v>
      </c>
      <c r="B100" s="44" t="s">
        <v>93</v>
      </c>
      <c r="C100" s="45"/>
      <c r="D100" s="49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9">
        <f>D103</f>
        <v>855739</v>
      </c>
    </row>
    <row r="103" spans="1:8" x14ac:dyDescent="0.25">
      <c r="A103" s="43" t="s">
        <v>16</v>
      </c>
      <c r="B103" s="44"/>
      <c r="C103" s="45">
        <v>800</v>
      </c>
      <c r="D103" s="46">
        <f>84047.85+8728+55000+10000+697963.15</f>
        <v>855739</v>
      </c>
    </row>
    <row r="104" spans="1:8" x14ac:dyDescent="0.25">
      <c r="A104" s="7" t="s">
        <v>112</v>
      </c>
      <c r="B104" s="4" t="s">
        <v>113</v>
      </c>
      <c r="C104" s="11"/>
      <c r="D104" s="33">
        <f>D105</f>
        <v>74827</v>
      </c>
    </row>
    <row r="105" spans="1:8" ht="38.25" x14ac:dyDescent="0.25">
      <c r="A105" s="8" t="s">
        <v>114</v>
      </c>
      <c r="B105" s="6"/>
      <c r="C105" s="11">
        <v>100</v>
      </c>
      <c r="D105" s="33">
        <v>74827</v>
      </c>
    </row>
    <row r="106" spans="1:8" x14ac:dyDescent="0.25">
      <c r="A106" s="15" t="s">
        <v>18</v>
      </c>
      <c r="B106" s="6"/>
      <c r="C106" s="13"/>
      <c r="D106" s="21">
        <f>D14+D24+D44+D59+D64+D71+D81+D76+D19</f>
        <v>31304811.850000001</v>
      </c>
      <c r="E106" s="25"/>
      <c r="F106" s="31"/>
      <c r="H106" s="31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  <c r="D109" s="31"/>
    </row>
    <row r="110" spans="1:8" ht="15.75" x14ac:dyDescent="0.25">
      <c r="A110" s="3"/>
      <c r="D110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7:D7"/>
    <mergeCell ref="B2:D2"/>
    <mergeCell ref="B3:D3"/>
    <mergeCell ref="B4:D4"/>
    <mergeCell ref="B5:D5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2024-08-14T10:19:27Z</cp:lastPrinted>
  <dcterms:created xsi:type="dcterms:W3CDTF">2015-02-12T07:20:41Z</dcterms:created>
  <dcterms:modified xsi:type="dcterms:W3CDTF">2024-08-14T10:19:30Z</dcterms:modified>
</cp:coreProperties>
</file>